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770" windowHeight="11070"/>
  </bookViews>
  <sheets>
    <sheet name="Протокол" sheetId="2" r:id="rId1"/>
    <sheet name="отгрузка"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2" l="1"/>
  <c r="H64" i="2"/>
  <c r="H63" i="2"/>
  <c r="H62" i="2"/>
  <c r="H61" i="2"/>
  <c r="H60" i="2"/>
  <c r="H59" i="2"/>
  <c r="H58" i="2"/>
  <c r="H57" i="2"/>
  <c r="H56" i="2"/>
  <c r="H55" i="2"/>
  <c r="H54" i="2"/>
  <c r="H53" i="2"/>
  <c r="H52" i="2"/>
  <c r="H50" i="2"/>
  <c r="H48" i="2"/>
  <c r="H47" i="2"/>
  <c r="H46" i="2"/>
  <c r="H45" i="2"/>
  <c r="H43" i="2"/>
  <c r="H42" i="2"/>
  <c r="H41" i="2"/>
  <c r="H40" i="2"/>
  <c r="H39" i="2"/>
  <c r="H38" i="2"/>
  <c r="H37" i="2"/>
  <c r="H36" i="2"/>
  <c r="H35" i="2"/>
  <c r="H34" i="2"/>
  <c r="H33" i="2"/>
  <c r="H32" i="2"/>
  <c r="H31" i="2"/>
  <c r="H30" i="2"/>
  <c r="H29" i="2"/>
  <c r="H28" i="2"/>
  <c r="H27" i="2"/>
  <c r="H26" i="2"/>
  <c r="H25" i="2"/>
  <c r="H24" i="2"/>
  <c r="H22" i="2"/>
  <c r="H20" i="2"/>
  <c r="H19" i="2"/>
  <c r="H18" i="2"/>
  <c r="H17" i="2"/>
  <c r="H16" i="2"/>
  <c r="J6" i="3" l="1"/>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5" i="3"/>
  <c r="I25" i="3"/>
  <c r="I26" i="3"/>
  <c r="I27" i="3"/>
  <c r="I24" i="3"/>
  <c r="I23" i="3"/>
  <c r="I10" i="3"/>
  <c r="I9" i="3"/>
  <c r="I7" i="3"/>
  <c r="I6" i="3"/>
  <c r="I5" i="3"/>
</calcChain>
</file>

<file path=xl/sharedStrings.xml><?xml version="1.0" encoding="utf-8"?>
<sst xmlns="http://schemas.openxmlformats.org/spreadsheetml/2006/main" count="288" uniqueCount="192">
  <si>
    <t>№ лота</t>
  </si>
  <si>
    <t>Номенклатура</t>
  </si>
  <si>
    <t>Ед. измерения</t>
  </si>
  <si>
    <t>Количество</t>
  </si>
  <si>
    <t>Цена</t>
  </si>
  <si>
    <r>
      <t>Протокол</t>
    </r>
    <r>
      <rPr>
        <sz val="14"/>
        <color rgb="FF333333"/>
        <rFont val="Times New Roman"/>
        <family val="1"/>
        <charset val="204"/>
      </rPr>
      <t xml:space="preserve"> </t>
    </r>
    <r>
      <rPr>
        <b/>
        <sz val="14"/>
        <color rgb="FF333333"/>
        <rFont val="Times New Roman"/>
        <family val="1"/>
        <charset val="204"/>
      </rPr>
      <t>об итогах закупа способом запроса ценовых предложений на</t>
    </r>
  </si>
  <si>
    <t xml:space="preserve"> </t>
  </si>
  <si>
    <t>ОА Урджарский район с.Урджар ул.Семушкина 1 б, здание КГП на ПХВ «Многопрофильная центральная районная больница Урджарского района» УЗ ОА</t>
  </si>
  <si>
    <t>Пакеты с ценовыми предложениями предоставлены следующими потенциальными поставщиками:</t>
  </si>
  <si>
    <t>Техническая спецификация</t>
  </si>
  <si>
    <t>Победитель представляет заказчику в течении десяти календарных дней документы, подтверждающие соответствие квалификационным требованиям согласно п. 113 Правил.</t>
  </si>
  <si>
    <t>Разместить на интернет-ресурс www.medurdzhar.kz вкладка «Госзакупки» текст данного протокола об итогах ценовых предложений по закупкам лекарственных средств, профилактических (иммунобиологических, диагностических, дезинфицирующих) препаратов, изделий медицинского назначения на 2023 год.</t>
  </si>
  <si>
    <t xml:space="preserve">Председатель конкурсной комиссии </t>
  </si>
  <si>
    <t>Абылкасимов Б.Ш.</t>
  </si>
  <si>
    <t>Енсебаев С.Н.</t>
  </si>
  <si>
    <t>Баймурзинов А.С.</t>
  </si>
  <si>
    <t>Жакаев Е.Т.</t>
  </si>
  <si>
    <t>Тұрсунова Д.С.</t>
  </si>
  <si>
    <t>Сумма</t>
  </si>
  <si>
    <t>ИТОГО:</t>
  </si>
  <si>
    <t>В соответствии с постановлением Правительства РК от 07 июня 2023 г №110 "Об утверждении правил организации и проведения закупа лекарственных средств, 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по оказанию гарантированного объема бесплатной медицинской помощи" произвели вскрытия конвертов:</t>
  </si>
  <si>
    <t>Вакуумная система для забора венозной и капиллярной крови стерильная одноразового применения</t>
  </si>
  <si>
    <t>Пробирки вакуумные для забора капиллярной крови с капилляром для гематологических исследований ЭДТА К2 объем забираемой крови 0,5 мл</t>
  </si>
  <si>
    <t>шт</t>
  </si>
  <si>
    <t>Одноразовые стерильные вакуумные пробирки AVATUBE для забора и хранения венозной крови, плазмы крови, сыворотки крови, объемом</t>
  </si>
  <si>
    <t>Одноразовые стерильные вакуумные пробирки AVATUBE для забора и хранения венозной крови, плазмы крови, сыворотки крови, с К3 ЭДТА (трехкалиевая соль) для гематологических исследований, с фиолетовой крышкой 2мл</t>
  </si>
  <si>
    <t>Одноразовые стерильные вакуумные пробирки AVATUBE для забора и хранения венозной крови, плазмы крови, сыворотки крови, объемом от 1 мл до 9 мл</t>
  </si>
  <si>
    <t>Одноразовые стерильные вакуумные пробирки AVATUBE для забора и хранения венозной крови, плазмы крови, сыворотки крови, с активатором свертывания и гелем для разделения сыворотки, с желтой крышкой 5мл</t>
  </si>
  <si>
    <t>Одноразовые стерильные вакуумные пробирки AVATUBE для забора и хранения венозной крови, плазмы крови, сыворотки крови, с натрия цитратом 3,2% (1:9) для исследования системы гемостаза, со светло-голубой крышкой, 2 мл</t>
  </si>
  <si>
    <t>Одноразовые стерильные вакуумные пробирки AVATUBE для забора и хранения венозной крови, плазмы крови, сыворотки крови, с активатором свертывания, с красной крышкой 2 мл</t>
  </si>
  <si>
    <t>Перчатки медицинские смотровые из натурального латекса Biohandix® PF, неопудренные, гипоаллергенные, нестерильные, текстурированные, размерами M</t>
  </si>
  <si>
    <t>Изготовлены из натурального латекса высокого качества; - Обеспечивают надежную барьерную защиту от микроорганизмов, нежелательных и опасных веществ; - Манжета с валиком облегчает надевание, препятствует скатыванию и обеспечивает лучшую фиксацию; - Вы</t>
  </si>
  <si>
    <t>Канюля назальная кислородная, детский, размеры – взрослый, размер - L</t>
  </si>
  <si>
    <t>Предназначены для оксигенотерапии в условиях стационара. Изготовлены из мягкого эластичного гибкого ПВХ, не содержит латекса. Носовая часть не содержит фталатов. Состоит из трубки длиной 1500, 2100, 3000 мм двумя носовыми трубками, наконечники которых вводятся в носовую полость, которая с одной стороны заканчивается стандартным коннектором, соответствующим международным стандартам для присоединения к источнику кислорода, с другой стороны образует петлю. Срок годности – 5 лет, стерильный, однократного применения.</t>
  </si>
  <si>
    <t>Канюля назальная кислородная, детский, размеры – S.</t>
  </si>
  <si>
    <t>Канюля назальная кислородная, детский, размеры – XS.</t>
  </si>
  <si>
    <t>Канюля/катетер внутривенный периферический Bioflokage® Budget c инъекционным клапаном, размерами: 14G.</t>
  </si>
  <si>
    <t>Состоит из трубки иглы, трубки катетера, канюли катетера инъекционного клапана, канюли иглы, камеры возврата крови, заглушки. Выпускается с иглой размерами: 14G.Стерилизован этилен оксидом Срок годности 5 лет</t>
  </si>
  <si>
    <t>Канюля/катетер внутривенный периферический Bioflokage® Budget c инъекционным клапаном, размерами:16G.</t>
  </si>
  <si>
    <t>Состоит из трубки иглы, трубки катетера, канюли катетера инъекционного клапана, канюли иглы, камеры возврата крови, заглушки. Выпускается с иглой размерами:16G. Стерилизован этилен оксидом Срок годности 5 лет</t>
  </si>
  <si>
    <t>Канюля/катетер внутривенный периферический Bioflokage® Budget c инъекционным клапаном, размерами: 18G.</t>
  </si>
  <si>
    <t>Состоит из трубки иглы, трубки катетера, канюли катетера инъекционного клапана, канюли иглы, камеры возврата крови, заглушки. Выпускается с иглой размерами: 18G. Стерилизован этилен оксидом Срок годности 5 лет</t>
  </si>
  <si>
    <t>Канюля/катетер внутривенный периферический Bioflokage® Budget c инъекционным клапаном, размерами:20G.</t>
  </si>
  <si>
    <t>Состоит из трубки иглы, трубки катетера, канюли катетера инъекционного клапана, канюли иглы, камеры возврата крови, заглушки. Выпускается с иглой размерами: 20G. Стерилизован этилен оксидом Срок годности 5 лет</t>
  </si>
  <si>
    <t>Канюля/катетер внутривенный периферический Bioflokage® Budget c инъекционным клапаном, размерами: 22G.</t>
  </si>
  <si>
    <t>Состоит из трубки иглы, трубки катетера, канюли катетера инъекционного клапана, канюли иглы, камеры возврата крови, заглушки. Выпускается с иглой размерами: 22G. Стерилизован этилен оксидом Срок годности 5 лет</t>
  </si>
  <si>
    <t>Канюля/катетер внутривенный периферический Bioflokage® Budget c инъекционным клапаном, размерами:24G.</t>
  </si>
  <si>
    <t>Состоит из трубки иглы, трубки катетера, канюли катетера инъекционного клапана, канюли иглы, камеры возврата крови, заглушки. Выпускается с иглой размерами:,24G.Стерилизован этилен оксидом Срок годности 5 лет</t>
  </si>
  <si>
    <t>Канюля/катетер внутривенный периферический Bioflokage® Budget c инъекционным клапаном, размерами: 26G.</t>
  </si>
  <si>
    <t>Состоит из трубки иглы, трубки катетера, канюли катетера инъекционного клапана, канюли иглы, камеры возврата крови, заглушки. Выпускается с иглой размерами: 26G Стерилизован этилен оксидом Срок годности 5 лет</t>
  </si>
  <si>
    <t>Мочеприемник Biocare® Budget стерильный однократного применения, различных вариантов исполнения 1000 мл</t>
  </si>
  <si>
    <t>Мочеприемники могут фиксироваться на кровати, инвалидном кресле, стойке или на ноге. Обладают следующими характеристиками: - мешок мочеприемника оснащен специальным невозвратным клапаном, который предотвращает обратный ток мочи, значительно снижая риск развития восходящей инфекции; - устойчивая к перегибам дренажная трубка позволяет разместить мочеприемник удобно; - уплотнительные кольца для крепления мешка фиксируют мочеприемник в вертикальном положении; - сливной клапан легко открыть или закрыть одной рукой, даже пациентам с ограниченной подвижностью рук; - универсальный переходник позволяет надежно подключиться к катетеру; - на передней стенке мочеприемника нанесены линии градуировки, по которым легко определить объем мочи в мешке; - эластичный ремешок для крепления (для ножного типа) представляет собой эластичную ленту, продетую через уплотнительные кольца с обеих сторон края пакета, и двух пуговиц на каждом ремешке для фиксации ремешка на ноге. Срок годности 5 лет. Не применять после истечения срока годности. Стерилизация этилен оксидом.</t>
  </si>
  <si>
    <t>Мочеприемник Biocare® Budget стерильный однократного применения, различных вариантов исполнения 2000 мл</t>
  </si>
  <si>
    <t>Система для вливания инфузионных растворов Bioset® Budget с иглой размером:19G (1.1 х 38мм),20G (0.9 х 38мм), 21G (0.8х 38мм), 22G (0.7 х 38мм), 23G (0.6 х 38мм), стерильная, однократного применения</t>
  </si>
  <si>
    <t>Система для вливания инфузионных растворов состоит из: иглы, защитного колпачка для иглы, адаптера для иглы, инъекционного участка для дополнительных инъекций, трубки, роликового зажима, регулирующего скорость потока, капельной камеры, фильтра жидкости, прокалывающего устройства с встроенным воздушным клапаном и воздушным фильтром. Стерилизована этилен оксидом. Срок годности: 5лет.</t>
  </si>
  <si>
    <t>Шприц инъекционный трехкомпонентный стерильный однократного применения Bioject® Budget объемами: 10мл с иглой 21Gx1 1/2</t>
  </si>
  <si>
    <t>Шприц изготовлен из высококачественного пластика и состоит из поршня, уплотнительного резинового кольца и цилиндра с градуировкой. Игла с трехгранной заточкой покрыта тонким слоем силикона.</t>
  </si>
  <si>
    <t>Шприц Bioject® Budget инъекционный трехкомпонентный стерильный однократного применения объемами: 5мл; с иглами 22Gx11/2</t>
  </si>
  <si>
    <t>Шприц Bioject® Budget инъекционный трехкомпонентный стерильный однократного применения объемами: 20мл; с иглами 20Gx11/2"</t>
  </si>
  <si>
    <t>приц Bioject® Budget инъекционный трехкомпонентный стерильный однократного применения объемами: 2мл; с иглами 23Gx1</t>
  </si>
  <si>
    <t>Шприц Bioject® Budget инъекционный трехкомпонентный стерильный однократного применения объемами: 50мл; с иглами 18Gx11/2"</t>
  </si>
  <si>
    <t>Шприц изготовлен из высококачественного пластика и состоит из поршня, уплотнительного резинового кольца и цилиндра с градуировкой. Игла с трехгранной заточкой покрыта тонким слоем силикона</t>
  </si>
  <si>
    <t>Пакет А размер 500*600</t>
  </si>
  <si>
    <t>Пакет Б размер 500*600</t>
  </si>
  <si>
    <t>Пакет В размер 500*600</t>
  </si>
  <si>
    <t>Бандаж паховый суспензорий для яичек одноразовый</t>
  </si>
  <si>
    <t>Термоиндикатор 132</t>
  </si>
  <si>
    <t>Термоиндикатор 120</t>
  </si>
  <si>
    <t xml:space="preserve"> Термоиндикатор 180</t>
  </si>
  <si>
    <t>Шприц ЖАННЭ</t>
  </si>
  <si>
    <t>Кружка Эсмарха одноразовый</t>
  </si>
  <si>
    <t>ЭКГ лента 110х25х12</t>
  </si>
  <si>
    <t>Пакет одноразовый двухслойный для сбора, хранения и утилизации медицинских отходов. Пакет состоит из двух слоев: внешний слой полиэтилен высокого давления 30%; внутренний слой полиэтилен низкого давления 70%. Цвет соответствует цветовой кодировке отходов класса А. Спаечный шов располагается по ширине пакета, боковой шов отсутствует. Ширина шва 1,5 мм. Прочность сварного шва при разрыве составляет не менее 70% от прочности пленки. На пакете располагается информационное окно содержащее следующую информацию: класс отходов, название ЛПУ, дата выброса отходов, ФИО ответственного лица за выброс отходов. Информационное окно располагается по центру пакета и наносится флексографическим способом печати.</t>
  </si>
  <si>
    <t>Пакет одноразовый двухслойный для сбора, хранения и утилизации медицинских отходов. Пакет состоит из двух слоев: внешний слой полиэтилен высокого давления 30%; внутренний слой полиэтилен низкого давления 70%. Цвет соответствует цветовой кодировке отходов класса  Б. Спаечный шов располагается по ширине пакета, боковой шов отсутствует. Ширина шва 1,5 мм. Прочность сварного шва при разрыве составляет не менее 70% от прочности пленки. На пакете располагается информационное окно содержащее следующую информацию: класс отходов, название ЛПУ, дата выброса отходов, ФИО ответственного лица за выброс отходов. Информационное окно располагается по центру пакета и наносится флексографическим способом печати.</t>
  </si>
  <si>
    <t>Пакет одноразовый двухслойный для сбора, хранения и утилизации медицинских отходов. Пакет состоит из двух слоев: внешний слой полиэтилен высокого давления 30%; внутренний слой полиэтилен низкого давления 70%. Цвет соответствует цветовой кодировке отходов класса  В. Спаечный шов располагается по ширине пакета, боковой шов отсутствует. Ширина шва 1,5 мм. Прочность сварного шва при разрыве составляет не менее 70% от прочности пленки. На пакете располагается информационное окно содержащее следующую информацию: класс отходов, название ЛПУ, дата выброса отходов, ФИО ответственного лица за выброс отходов. Информационное окно располагается по центру пакета и наносится флексографическим способом печати.</t>
  </si>
  <si>
    <t>Выполнен в виде трикотажного мешочка, прикрепленного к эластичному поясу.Эластичный пояс регулируется по длине (для обхвата талии от 70 до 130 см).Состав: 45% хлопок, 30% полиамид, 20% латекс, 5% полиэстер</t>
  </si>
  <si>
    <t>для оперативного визуального контроля соблюдения критических переменных паровой стерилизации – температуры стерилизации, времени стерилизационной выдержки и наличия насыщенного водяного пара – в камере паровых стерилизаторов с удалением воздуха методом продувки паром.</t>
  </si>
  <si>
    <t>Dата медицинская гигроскопическая хирургическая хлопковая нестерильная Упаковка: ветошь, пленка 50 кг  Упаковка: ветошь, пленка 50 кг</t>
  </si>
  <si>
    <t>Санитарно-гигиеническое приспособление, представляющее собой пластиковую емкость (кружку), оснащенную гибкой отводной трубкой. Применяется для промывания кишечника, а также для влагалищных спринцеваний.Изделия из резины, кроме твердой резины (эбонита), гигиенические или фармацевтические прочие</t>
  </si>
  <si>
    <t>1. Ширина ленты - 110 мм 2. Длина ленты в рулоне - 25 м 3. Внутренний диаметр втулки - 12 мм 4. Цвет сетки - розовый 5. Намотка - сеткой наружу рулона 6. Основа - термобумага 7. Толщина бумаги - 60 мкм 8. Плотность бумаги - 55 гр/м2</t>
  </si>
  <si>
    <t>Вата</t>
  </si>
  <si>
    <t>Вата медицинская гигроскопическая хирургическая хлопковая нестерильная Упаковка: ветошь, пленка 50 кг  Упаковка: ветошь, пленка 50 кг</t>
  </si>
  <si>
    <t>кг</t>
  </si>
  <si>
    <t>Лейкопластырь медицинский на шелковой основе</t>
  </si>
  <si>
    <t xml:space="preserve"> Производится на основе шелковой ткани, покрытой медицинским термоклеем размерами 2,5смх10м.</t>
  </si>
  <si>
    <t>остаток договора</t>
  </si>
  <si>
    <t>2024 год</t>
  </si>
  <si>
    <r>
      <t>Ценовые предложения, представленные после истечения окончательного срока:</t>
    </r>
    <r>
      <rPr>
        <sz val="14"/>
        <rFont val="Times New Roman"/>
        <family val="1"/>
        <charset val="204"/>
      </rPr>
      <t> отсутствуют.</t>
    </r>
  </si>
  <si>
    <t>Диагностический набор реагентов для определения АЛТ</t>
  </si>
  <si>
    <t>набор</t>
  </si>
  <si>
    <t>Диагностический набор реагентов для определения Альфа-Амилазы</t>
  </si>
  <si>
    <t xml:space="preserve">Диагностический набор реагентов для определения АСТ </t>
  </si>
  <si>
    <t xml:space="preserve">Диагностический набор реагентов для определения Глюкозы </t>
  </si>
  <si>
    <t xml:space="preserve">Диагностический набор реагентов для определения Креатинина </t>
  </si>
  <si>
    <t>Диагностический набор реагентов для определения Мочевины</t>
  </si>
  <si>
    <t>Диагностический набор реагентов для определения Общего белка</t>
  </si>
  <si>
    <t xml:space="preserve">Диагностический набор реагентов для определения Общего билирубина </t>
  </si>
  <si>
    <t>Диагностический набор реагентов для определения Прямого билирубина</t>
  </si>
  <si>
    <t>Диагностический набор реагентов для определения Общего холестерина</t>
  </si>
  <si>
    <t>Диагностический набор реагентов для определения HDL-C (холестерин высокой плотности)</t>
  </si>
  <si>
    <t>Диагностический набор реагентов для определения LDL-C (холестерин низкой плотности)</t>
  </si>
  <si>
    <t>Диагностический набор реагентов для определения Триглицеридов</t>
  </si>
  <si>
    <t>Диагностический набор реагентов для определения Железа</t>
  </si>
  <si>
    <t>Диагностический набор реагентов для определения Мочевой кислоты</t>
  </si>
  <si>
    <t xml:space="preserve">Моющий раствор </t>
  </si>
  <si>
    <t>Диагностический набор реагентов для определения С-реактивного белка</t>
  </si>
  <si>
    <t>Диагностический набор реагентов для определения Щелочной фосфотазы</t>
  </si>
  <si>
    <t>Диагностический набор реагентов для определения Кальция</t>
  </si>
  <si>
    <t xml:space="preserve">Диагностический набор реагентов для определения Ревматоидного фактора </t>
  </si>
  <si>
    <t>упак</t>
  </si>
  <si>
    <t>упаковка</t>
  </si>
  <si>
    <t>Тест-полоски для мочевых исследований</t>
  </si>
  <si>
    <t>Диагностические реагенты для автоматического гематологического анализатора ВС-5000 закрытого типа</t>
  </si>
  <si>
    <t>Изотонический разбавитель</t>
  </si>
  <si>
    <r>
      <t>Диагностические реагенты для автоматического гематологического анализатора ВС-5000 закрытого типа</t>
    </r>
    <r>
      <rPr>
        <sz val="10"/>
        <color rgb="FF00000A"/>
        <rFont val="Times New Roman"/>
        <family val="1"/>
        <charset val="204"/>
      </rPr>
      <t xml:space="preserve"> Специальный разбавитель марки М52 D,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гематологический системы. Объем упаковки не менее 20 литров.</t>
    </r>
  </si>
  <si>
    <t>канистра</t>
  </si>
  <si>
    <t>Лизирующий реагент</t>
  </si>
  <si>
    <r>
      <t>Диагностические реагенты для автоматического гематологического анализатора ВС-5000 закрытого типа</t>
    </r>
    <r>
      <rPr>
        <sz val="10"/>
        <color rgb="FF00000A"/>
        <rFont val="Times New Roman"/>
        <family val="1"/>
        <charset val="204"/>
      </rPr>
      <t xml:space="preserve"> Специальный жидкий реагент марки M-52DIFF, предназначенный для одновременного лизирования красных кровяных клеток, дифференцировки лейкоцитов по 5 субпопуляциям и химического окрашивания базофилов и эозинофилов.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500мл.</t>
    </r>
  </si>
  <si>
    <t>флакон</t>
  </si>
  <si>
    <r>
      <t>Диагностические реагенты для автоматического гематологического анализатора ВС-5000 закрытого типа</t>
    </r>
    <r>
      <rPr>
        <sz val="10"/>
        <color rgb="FF00000A"/>
        <rFont val="Times New Roman"/>
        <family val="1"/>
        <charset val="204"/>
      </rPr>
      <t xml:space="preserve"> Специальный жидкий реагент марки M-52LH, предназначенный для лизирования красных кровяных клеток и химического окрашивания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100мл.</t>
    </r>
  </si>
  <si>
    <t>Набор контрольных растворов</t>
  </si>
  <si>
    <t>Чистящий реагент</t>
  </si>
  <si>
    <t>ИТОГО</t>
  </si>
  <si>
    <t>Реагенты для автоматизированного гематологического анализатора закрытого типа ВC 20S</t>
  </si>
  <si>
    <r>
      <t>Реагенты для автоматизированного гематологического анализатора закрытого типа ВC 20S</t>
    </r>
    <r>
      <rPr>
        <sz val="10"/>
        <color rgb="FF00000A"/>
        <rFont val="Times New Roman"/>
        <family val="1"/>
        <charset val="204"/>
      </rPr>
      <t xml:space="preserve"> Специальный разбавитель марки M30 D,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Объем упаковки не менее 20 литров.</t>
    </r>
  </si>
  <si>
    <r>
      <t>Реагенты для автоматизированного гематологического анализатора закрытого типа ВC 20S</t>
    </r>
    <r>
      <rPr>
        <sz val="10"/>
        <color rgb="FF00000A"/>
        <rFont val="Times New Roman"/>
        <family val="1"/>
        <charset val="204"/>
      </rPr>
      <t xml:space="preserve"> Специальный жидкий реагент марки M30 CFL, предназначенный для лизирования эритроцитов при подсчете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Объем флакона не менее 500мл.</t>
    </r>
  </si>
  <si>
    <r>
      <t>Реагенты для автоматизированного гематологического анализатора закрытого типа ВC 20S</t>
    </r>
    <r>
      <rPr>
        <sz val="10"/>
        <color rgb="FF00000A"/>
        <rFont val="Times New Roman"/>
        <family val="1"/>
        <charset val="204"/>
      </rPr>
      <t xml:space="preserve"> </t>
    </r>
    <r>
      <rPr>
        <sz val="10"/>
        <color theme="1"/>
        <rFont val="Times New Roman"/>
        <family val="1"/>
        <charset val="204"/>
      </rPr>
      <t>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Реагент должен быть во флаконе объемом 50мл. Данная фасовка предназначена для удобства и совместимости с длиной аспирационного зонда при проведении процедуры очистки анализатора.</t>
    </r>
  </si>
  <si>
    <r>
      <t>Реагенты для автоматизированного гематологического анализатора закрытого типа ВC 20S</t>
    </r>
    <r>
      <rPr>
        <sz val="10"/>
        <color rgb="FF00000A"/>
        <rFont val="Times New Roman"/>
        <family val="1"/>
        <charset val="204"/>
      </rPr>
      <t xml:space="preserve"> Набор марки В30 предназначен для ежедневного проведения внутрилабораторного контроля точности измерений на приборах использующих в работе базовые реагенты М30. Набор должен состоять из трех флаконов, емкостью не менее 3,5мл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 для автоматического ввода референтных параметров в память прибора.</t>
    </r>
  </si>
  <si>
    <t>Бумага</t>
  </si>
  <si>
    <t>Бумага диаграммная 50х20х12 нар Ч</t>
  </si>
  <si>
    <t>рулон</t>
  </si>
  <si>
    <t xml:space="preserve">Анализатор мочи Mission U120 закрытого типа </t>
  </si>
  <si>
    <t>Тест-полоски для анализатора мочи Mission U120 закрытого типа. Тест-полосы для мочевых исследований на анализаторе. Фасовка: не менее 150 тест-полосок в одной упаковке. Определяемые параметры: глюкоза (GLU), билирубин (BIL), кетоны (KET), удельный вес мочи (SG), кровь (BLO), pH, белок (протеины) (PRO), уробилиноген (URO), лейкоциты (LEU), аскорбиновая кислота (ASC), нитриты (NIT).</t>
  </si>
  <si>
    <t>туба</t>
  </si>
  <si>
    <t>Диагностические реагенты для автоматического биохимического анализатора закрытого типа BS-230</t>
  </si>
  <si>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GOT/ALT.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</si>
  <si>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AMS. Объем рабочего раствора не менее 48мл.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</si>
  <si>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GOT/AST.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</si>
  <si>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GLU-GodPap. Объем рабочего раствора не менее 200мл.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</si>
  <si>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CREA-J. Объем рабочего раствора не менее 210мл.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</si>
  <si>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BUN/UREA.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</si>
  <si>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Однокомпонентный набор реагентов для определения TP.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должнен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</si>
  <si>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TBIL/VOX.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</si>
  <si>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DBIL/VOX.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</si>
  <si>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Однокомпонентный набор реагентов для определения CHOL/TC.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</si>
  <si>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t>
    </r>
    <r>
      <rPr>
        <sz val="10"/>
        <color theme="1"/>
        <rFont val="Times New Roman"/>
        <family val="1"/>
        <charset val="204"/>
      </rPr>
      <t>Двухкомпонентный набор реагентов для количественного определения липидного обмена высокой концентрации методом прямой фотометрии без осаждения. На специфичность наблюдаемого эффекта не влияет концентрация НВ в пределах до ±10%. Объем рабочего раствора не менее 54мл.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</si>
  <si>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t>
    </r>
    <r>
      <rPr>
        <sz val="10"/>
        <color theme="1"/>
        <rFont val="Times New Roman"/>
        <family val="1"/>
        <charset val="204"/>
      </rPr>
      <t>Двухкомпонентный набор реагентов для количественного определения липидного обмена низкой концентрации методом прямой фотометрии без осаждения. На специфичность наблюдаемого эффекта не влияет концентрация НВ в пределах до ±10%. Объем рабочего раствора не менее 54мл.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</si>
  <si>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Однокомпонентный набор реагентов для определения TG.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должнен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</si>
  <si>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FE. Объем рабочего раствора не менее 96мл.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</si>
  <si>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UA. Объем рабочего раствора не менее 200мл.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</si>
  <si>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Специальный концентрированный реагент Detergent CD80. Реагент предназначен для приготовления моющего раствора использующегося для промывки блока реакционных кювет, дозирующих зондов, миксера. Готовый раствор не должен обладать коррозийными и окисляющими свойствами при контакте с деталями анализатора. Фасовка концентрата должна быть не менее 1 литра. Должно хватать для приготовления не менее чем 15 литров моющего раствора.</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</si>
  <si>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CRP методом нефелометрии. Объем рабочего раствора не менее 50мл.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</si>
  <si>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ALP.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</si>
  <si>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Однокомпонентный набор реагентов для определения Са.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</si>
  <si>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RF методом «C&amp;q». Объем рабочего раствора не менее 55мл.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</si>
  <si>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 xml:space="preserve">Диагностические реагенты для автоматического гематологического анализатора ВС-5000 закрытого типа </t>
    </r>
    <r>
      <rPr>
        <sz val="10"/>
        <color rgb="FF00000A"/>
        <rFont val="Times New Roman"/>
        <family val="1"/>
        <charset val="204"/>
      </rPr>
      <t>Универсальный чистящий реагент М58 Р,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Реагент должен быть во флаконе объемом 50мл. Данная фасовка предназначена для удобства и совместимости с длиной аспирационного зонда при проведении процедуры очистки анализатора.</t>
    </r>
  </si>
  <si>
    <t>Анализатор мочи Mission U500 Urine, закрытого типа</t>
  </si>
  <si>
    <t>Тест-полоски для анализатора мочи Mission U500 11 parameter, закрытого типа. Тест-полосы для мочевых исследований на анализаторе. Фасовка: не менее 150 тест-полосок в одной упаковке. Определяемые параметры: глюкоза (GLU), билирубин (BIL), кетоны (KET), удельный вес мочи (SG), кровь (BLO), pH, белок (протеины) (PRO), уробилиноген (URO), лейкоциты (LEU), аскорбиновая кислота (ASC), нитриты (NIT).</t>
  </si>
  <si>
    <t>Реагенты для иммуногематологических исследований для анализатора Ortho Workstation закрытого типа</t>
  </si>
  <si>
    <t>Реагенты Affirmagen2 для подтверждения группы крови АВ0</t>
  </si>
  <si>
    <r>
      <t>3% стандартные эритроциты для определения группы крови Affirmagen  2 (A1+B) / (3% Affirmagen 2 (A1+B Cells) Red Cells, упаковка 2х3мл, для колоночной агглютинации Ortho</t>
    </r>
    <r>
      <rPr>
        <sz val="11"/>
        <color theme="1"/>
        <rFont val="Calibri"/>
        <family val="2"/>
        <charset val="204"/>
        <scheme val="minor"/>
      </rPr>
      <t xml:space="preserve"> </t>
    </r>
    <r>
      <rPr>
        <sz val="11"/>
        <color theme="1"/>
        <rFont val="Times New Roman"/>
        <family val="1"/>
        <charset val="204"/>
      </rPr>
      <t>для анализатора Ortho Workstation закрытого типа</t>
    </r>
  </si>
  <si>
    <t>Реагенты Surgiscreen 0.8% для распознавания антител в группе крови</t>
  </si>
  <si>
    <t>0.8% стандартные эритроциты для скрининга антител Surgiscreen / 0.8% Surgiscreen (3 Cell Screen) Red Cells, упаковка 3х10мл, для колоночной агглютинации Ortho,  для иммуногематологических исследований для анализатора Ortho Workstation закрытого типа</t>
  </si>
  <si>
    <t>Кассеты для определения резус фактора и группы крови прямой и обратной реакцией BioVue, № 400</t>
  </si>
  <si>
    <t>Кассеты для определения резус фактора и группы крови прямой и обратной реакцией / BioVue ABO Rh-D Combo Cassettes, упаковка 400 кассет, для колоночной агглютинации Ortho, для иммуногематологических исследований для анализатора Ortho Workstation закрытого типа</t>
  </si>
  <si>
    <t>Кассеты полиспецифические анти-человеческие BioVue, № 100</t>
  </si>
  <si>
    <t>Кассеты полиспецифические содержащие античеловеческий иммуноглобулин для скрининга антител / BioVue Anti-Human Polyspecific Cassettes, упаковка 100 кассет, для колоночной агглютинации Ortho, для иммуногематологических исследований для анализатора Ortho Workstation закрытого типа</t>
  </si>
  <si>
    <t>Раствор Ortho Bliss, 3 x 10ml</t>
  </si>
  <si>
    <t>Раствор Ortho Bliss, 3 x 10ml, для иммуногематологических исследований для анализатора Ortho Workstation закрытого типа</t>
  </si>
  <si>
    <t>Реагент для трансфузиологии</t>
  </si>
  <si>
    <t>Эритротест™-Цоликлоны Анти-А 1уп/10фл по 10мл</t>
  </si>
  <si>
    <t>Эритротест™-Цоликлоны Анти-В 1уп/10фл по 10 мл</t>
  </si>
  <si>
    <t>Эритротест™-Цоликлоны Анти-АВ 1уп/10фл по 5 мл</t>
  </si>
  <si>
    <t>Эритротест™-Цоликлоны Анти-D Супер (IgM) 1уп/20фл по 5 мл</t>
  </si>
  <si>
    <t>Чашки Петри</t>
  </si>
  <si>
    <t>Чашки Петри, стеклянные, объем 100*20</t>
  </si>
  <si>
    <t>штука</t>
  </si>
  <si>
    <t>Стеклянные палочки</t>
  </si>
  <si>
    <t>Палочка стеклянная L=220 мм, Ø 5±1 мм</t>
  </si>
  <si>
    <t>Пипетка-дозатор</t>
  </si>
  <si>
    <t>Пипетка-дозатор MicroPette plus переменного объема 20-200 мкл</t>
  </si>
  <si>
    <t>Наконечник ЖЕЛТЫЙ, 1-канальный</t>
  </si>
  <si>
    <t>Наконечники 0-200 мкл, желтые тип Gilson, упаковка 1000 штук</t>
  </si>
  <si>
    <t>Планшет для определения групп крови</t>
  </si>
  <si>
    <t>Планшет предназначен для занесения в лунки проб крови и проведения прямой реакции агглютинации. Лунки на планшете имеют бортики, препятствующие растеканию реагентов.</t>
  </si>
  <si>
    <t xml:space="preserve">              с.Урджар                                                                                              16.00 часов 15 февраля 2024г</t>
  </si>
  <si>
    <t>ТОО «ЭлитМед»; ТОО "BioHimLab"; ТОО "Nur Medical Company"; ТОО "ДиАКиТ"</t>
  </si>
  <si>
    <r>
      <t>Отклоненные ценовые предложения:</t>
    </r>
    <r>
      <rPr>
        <sz val="14"/>
        <rFont val="Times New Roman"/>
        <family val="1"/>
        <charset val="204"/>
      </rPr>
      <t> ТОО "BioHimLab"</t>
    </r>
  </si>
  <si>
    <t>по лоту №41, 43-45 победителем ТОО "ДиАКиТ"</t>
  </si>
  <si>
    <r>
      <t>Решено:</t>
    </r>
    <r>
      <rPr>
        <sz val="14"/>
        <rFont val="Times New Roman"/>
        <family val="1"/>
        <charset val="204"/>
      </rPr>
      <t xml:space="preserve"> Признать по лоту №1-4; 27-30 победителем ТОО "Nur Medical Company"</t>
    </r>
  </si>
  <si>
    <t>по лоту №5-26; 31 победителем ТОО «ЭлитМед»</t>
  </si>
  <si>
    <t>по лоту №32-40, 42 победителем ТОО «BioHimLab»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</si>
</sst>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9" x14ac:knownFonts="1">
    <font>
      <sz val="11"/>
      <color theme="1"/>
      <name val="Calibri"/>
      <family val="2"/>
      <scheme val="minor"/>
    </font>
    <font>
      <sz val="11"/>
      <color theme="1"/>
      <name val="Calibri"/>
      <family val="2"/>
      <charset val="204"/>
      <scheme val="minor"/>
    </font>
    <font>
      <b/>
      <sz val="14"/>
      <color rgb="FF333333"/>
      <name val="Times New Roman"/>
      <family val="1"/>
      <charset val="204"/>
    </font>
    <font>
      <sz val="14"/>
      <color rgb="FF333333"/>
      <name val="Times New Roman"/>
      <family val="1"/>
      <charset val="204"/>
    </font>
    <font>
      <sz val="14"/>
      <name val="Times New Roman"/>
      <family val="1"/>
      <charset val="204"/>
    </font>
    <font>
      <sz val="14"/>
      <name val="Calibri"/>
      <family val="2"/>
      <scheme val="minor"/>
    </font>
    <font>
      <sz val="14"/>
      <color theme="1"/>
      <name val="Calibri"/>
      <family val="2"/>
      <scheme val="minor"/>
    </font>
    <font>
      <sz val="14"/>
      <color rgb="FFFF0000"/>
      <name val="Calibri"/>
      <family val="2"/>
      <scheme val="minor"/>
    </font>
    <font>
      <b/>
      <sz val="14"/>
      <name val="Times New Roman"/>
      <family val="1"/>
      <charset val="204"/>
    </font>
    <font>
      <sz val="14"/>
      <color theme="1"/>
      <name val="Times New Roman"/>
      <family val="1"/>
      <charset val="204"/>
    </font>
    <font>
      <b/>
      <sz val="12"/>
      <color theme="1"/>
      <name val="Times New Roman"/>
      <family val="1"/>
      <charset val="204"/>
    </font>
    <font>
      <sz val="12"/>
      <color theme="1"/>
      <name val="Times New Roman"/>
      <family val="1"/>
      <charset val="204"/>
    </font>
    <font>
      <sz val="10"/>
      <color rgb="FF00000A"/>
      <name val="Times New Roman"/>
      <family val="1"/>
      <charset val="204"/>
    </font>
    <font>
      <b/>
      <sz val="10"/>
      <color rgb="FF00000A"/>
      <name val="Times New Roman"/>
      <family val="1"/>
      <charset val="204"/>
    </font>
    <font>
      <sz val="10"/>
      <color theme="1"/>
      <name val="Times New Roman"/>
      <family val="1"/>
      <charset val="204"/>
    </font>
    <font>
      <sz val="11"/>
      <color theme="1"/>
      <name val="Calibri"/>
      <family val="2"/>
      <scheme val="minor"/>
    </font>
    <font>
      <sz val="11"/>
      <color theme="1"/>
      <name val="Times New Roman"/>
      <family val="1"/>
      <charset val="204"/>
    </font>
    <font>
      <sz val="11"/>
      <color rgb="FF00000A"/>
      <name val="Times New Roman"/>
      <family val="1"/>
      <charset val="204"/>
    </font>
    <font>
      <b/>
      <sz val="12"/>
      <color theme="1"/>
      <name val="Calibri"/>
      <family val="2"/>
      <charset val="20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3" fontId="15" fillId="0" borderId="0" applyFont="0" applyFill="0" applyBorder="0" applyAlignment="0" applyProtection="0"/>
  </cellStyleXfs>
  <cellXfs count="55">
    <xf numFmtId="0" fontId="0" fillId="0" borderId="0" xfId="0"/>
    <xf numFmtId="0" fontId="0" fillId="0" borderId="1" xfId="0"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0" fillId="0" borderId="0" xfId="0" applyAlignment="1"/>
    <xf numFmtId="0" fontId="6" fillId="0" borderId="0" xfId="0" applyFont="1"/>
    <xf numFmtId="0" fontId="3"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Fill="1" applyAlignment="1">
      <alignment horizontal="center" vertical="center"/>
    </xf>
    <xf numFmtId="0" fontId="3" fillId="0" borderId="0" xfId="0" applyFont="1" applyAlignment="1">
      <alignment horizontal="justify" vertical="center"/>
    </xf>
    <xf numFmtId="0" fontId="7" fillId="0" borderId="0" xfId="0" applyFont="1" applyAlignment="1">
      <alignment horizontal="center" vertical="center"/>
    </xf>
    <xf numFmtId="0" fontId="7" fillId="0" borderId="0" xfId="0" applyFont="1"/>
    <xf numFmtId="0" fontId="9" fillId="0" borderId="1" xfId="0" applyFont="1" applyBorder="1" applyAlignment="1">
      <alignment vertical="top"/>
    </xf>
    <xf numFmtId="0" fontId="9" fillId="0" borderId="2" xfId="0" applyFont="1" applyBorder="1" applyAlignment="1">
      <alignment horizontal="center" vertical="top" wrapText="1"/>
    </xf>
    <xf numFmtId="0" fontId="9" fillId="0" borderId="2" xfId="0" applyFont="1" applyFill="1" applyBorder="1" applyAlignment="1">
      <alignment horizontal="center" vertical="top"/>
    </xf>
    <xf numFmtId="0" fontId="6" fillId="0" borderId="1" xfId="0" applyFont="1" applyBorder="1" applyAlignment="1">
      <alignment horizontal="center" vertical="top"/>
    </xf>
    <xf numFmtId="0" fontId="6" fillId="0" borderId="0" xfId="0" applyFont="1" applyAlignment="1">
      <alignment vertical="top"/>
    </xf>
    <xf numFmtId="0" fontId="5" fillId="0" borderId="0" xfId="0" applyFont="1" applyFill="1"/>
    <xf numFmtId="0" fontId="5" fillId="0" borderId="0" xfId="0" applyFont="1"/>
    <xf numFmtId="0" fontId="7" fillId="0" borderId="0" xfId="0" applyFont="1" applyFill="1" applyAlignment="1">
      <alignment horizontal="center" vertical="center"/>
    </xf>
    <xf numFmtId="0" fontId="3" fillId="0" borderId="0" xfId="0" applyFont="1" applyAlignment="1">
      <alignment horizontal="left" vertical="center"/>
    </xf>
    <xf numFmtId="0" fontId="8" fillId="0" borderId="0" xfId="0" applyFont="1" applyFill="1" applyAlignment="1">
      <alignment horizontal="left" vertical="center"/>
    </xf>
    <xf numFmtId="0" fontId="11" fillId="0" borderId="1" xfId="0" applyFont="1" applyFill="1" applyBorder="1" applyAlignment="1">
      <alignment vertical="top"/>
    </xf>
    <xf numFmtId="0" fontId="12" fillId="0" borderId="1" xfId="0" applyFont="1" applyBorder="1" applyAlignment="1">
      <alignment vertical="top" wrapText="1"/>
    </xf>
    <xf numFmtId="0" fontId="12" fillId="0" borderId="1" xfId="0" applyFont="1" applyBorder="1" applyAlignment="1">
      <alignment horizontal="center" vertical="top" wrapText="1"/>
    </xf>
    <xf numFmtId="3" fontId="12" fillId="0" borderId="1" xfId="0" applyNumberFormat="1" applyFont="1" applyBorder="1" applyAlignment="1">
      <alignment horizontal="center" vertical="top" wrapText="1"/>
    </xf>
    <xf numFmtId="0" fontId="11" fillId="0" borderId="1" xfId="0" applyFont="1" applyBorder="1" applyAlignment="1">
      <alignment vertical="top"/>
    </xf>
    <xf numFmtId="0" fontId="13" fillId="0" borderId="1" xfId="0" applyFont="1" applyBorder="1" applyAlignment="1">
      <alignment vertical="top" wrapText="1"/>
    </xf>
    <xf numFmtId="0" fontId="14" fillId="0" borderId="1" xfId="0" applyFont="1" applyBorder="1" applyAlignment="1">
      <alignment vertical="top" wrapText="1"/>
    </xf>
    <xf numFmtId="0" fontId="13" fillId="0" borderId="1" xfId="0" applyFont="1" applyBorder="1" applyAlignment="1">
      <alignment horizontal="justify" vertical="top" wrapText="1"/>
    </xf>
    <xf numFmtId="0" fontId="11" fillId="0" borderId="1" xfId="0" applyFont="1" applyFill="1" applyBorder="1" applyAlignment="1">
      <alignment horizontal="center" vertical="top"/>
    </xf>
    <xf numFmtId="0" fontId="14" fillId="0" borderId="1" xfId="0" applyFont="1" applyBorder="1" applyAlignment="1">
      <alignment horizontal="center" vertical="top" wrapText="1"/>
    </xf>
    <xf numFmtId="0" fontId="4" fillId="0" borderId="0" xfId="0" applyFont="1" applyAlignment="1">
      <alignment vertical="center"/>
    </xf>
    <xf numFmtId="0" fontId="12" fillId="0" borderId="1" xfId="0" applyFont="1" applyBorder="1" applyAlignment="1">
      <alignment horizontal="justify" vertical="top" wrapText="1"/>
    </xf>
    <xf numFmtId="3" fontId="14" fillId="0" borderId="1" xfId="0" applyNumberFormat="1" applyFont="1" applyBorder="1" applyAlignment="1">
      <alignment horizontal="center" vertical="top" wrapText="1"/>
    </xf>
    <xf numFmtId="0" fontId="16" fillId="0" borderId="1" xfId="0" applyFont="1" applyBorder="1" applyAlignment="1">
      <alignment vertical="top" wrapText="1"/>
    </xf>
    <xf numFmtId="0" fontId="17" fillId="0" borderId="1" xfId="0" applyFont="1" applyBorder="1" applyAlignment="1">
      <alignment horizontal="center" vertical="top" wrapText="1"/>
    </xf>
    <xf numFmtId="3" fontId="17" fillId="0" borderId="1" xfId="0" applyNumberFormat="1" applyFont="1" applyBorder="1" applyAlignment="1">
      <alignment horizontal="center" vertical="top" wrapText="1"/>
    </xf>
    <xf numFmtId="0" fontId="16" fillId="0" borderId="1" xfId="0" applyFont="1" applyBorder="1" applyAlignment="1">
      <alignment horizontal="center" vertical="top" wrapText="1"/>
    </xf>
    <xf numFmtId="4" fontId="16" fillId="0" borderId="1" xfId="0" applyNumberFormat="1" applyFont="1" applyBorder="1" applyAlignment="1">
      <alignment horizontal="center" vertical="top" wrapText="1"/>
    </xf>
    <xf numFmtId="0" fontId="18" fillId="0" borderId="1" xfId="0" applyFont="1" applyBorder="1" applyAlignment="1">
      <alignment vertical="top"/>
    </xf>
    <xf numFmtId="0" fontId="3"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Fill="1" applyAlignment="1">
      <alignment horizontal="left" vertical="center"/>
    </xf>
    <xf numFmtId="0" fontId="2" fillId="0" borderId="0" xfId="0" applyFont="1" applyAlignment="1">
      <alignment horizontal="left" vertical="center" wrapText="1"/>
    </xf>
    <xf numFmtId="0" fontId="8" fillId="0" borderId="0" xfId="0" applyFont="1" applyAlignment="1">
      <alignment horizontal="left" vertical="center"/>
    </xf>
    <xf numFmtId="0" fontId="10" fillId="0" borderId="1" xfId="0" applyFont="1" applyBorder="1" applyAlignment="1">
      <alignment horizontal="center" vertical="top"/>
    </xf>
    <xf numFmtId="0" fontId="10" fillId="0" borderId="1" xfId="0" applyFont="1" applyFill="1" applyBorder="1" applyAlignment="1">
      <alignment horizontal="center" vertical="top"/>
    </xf>
    <xf numFmtId="43" fontId="11" fillId="0" borderId="1" xfId="1" applyFont="1" applyFill="1" applyBorder="1" applyAlignment="1">
      <alignment horizontal="center" vertical="top"/>
    </xf>
    <xf numFmtId="0" fontId="11" fillId="0" borderId="1" xfId="0" applyFont="1" applyFill="1" applyBorder="1" applyAlignment="1">
      <alignment horizontal="center" vertical="top"/>
    </xf>
    <xf numFmtId="0" fontId="8" fillId="0" borderId="0" xfId="0" applyFont="1" applyFill="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84"/>
  <sheetViews>
    <sheetView tabSelected="1" topLeftCell="A56" zoomScale="85" zoomScaleNormal="85" workbookViewId="0">
      <selection activeCell="C71" sqref="C71:D71"/>
    </sheetView>
  </sheetViews>
  <sheetFormatPr defaultRowHeight="18.75" x14ac:dyDescent="0.3"/>
  <cols>
    <col min="1" max="1" width="9.140625" style="5"/>
    <col min="2" max="2" width="3.42578125" style="5" customWidth="1"/>
    <col min="3" max="3" width="29.7109375" style="7" customWidth="1"/>
    <col min="4" max="4" width="56.7109375" style="7" customWidth="1"/>
    <col min="5" max="5" width="10.28515625" style="8" customWidth="1"/>
    <col min="6" max="6" width="9.7109375" style="8" customWidth="1"/>
    <col min="7" max="7" width="9.140625" style="9" customWidth="1"/>
    <col min="8" max="8" width="15" style="8" customWidth="1"/>
    <col min="9" max="16384" width="9.140625" style="5"/>
  </cols>
  <sheetData>
    <row r="2" spans="2:8" x14ac:dyDescent="0.3">
      <c r="B2" s="53" t="s">
        <v>5</v>
      </c>
      <c r="C2" s="53"/>
      <c r="D2" s="53"/>
      <c r="E2" s="53"/>
      <c r="F2" s="53"/>
      <c r="G2" s="53"/>
      <c r="H2" s="53"/>
    </row>
    <row r="3" spans="2:8" x14ac:dyDescent="0.3">
      <c r="B3" s="53" t="s">
        <v>86</v>
      </c>
      <c r="C3" s="53"/>
      <c r="D3" s="53"/>
      <c r="E3" s="53"/>
      <c r="F3" s="53"/>
      <c r="G3" s="53"/>
      <c r="H3" s="53"/>
    </row>
    <row r="4" spans="2:8" x14ac:dyDescent="0.3">
      <c r="B4" s="6"/>
    </row>
    <row r="5" spans="2:8" x14ac:dyDescent="0.3">
      <c r="B5" s="53" t="s">
        <v>185</v>
      </c>
      <c r="C5" s="53"/>
      <c r="D5" s="53"/>
      <c r="E5" s="53"/>
      <c r="F5" s="53"/>
      <c r="G5" s="53"/>
      <c r="H5" s="53"/>
    </row>
    <row r="6" spans="2:8" x14ac:dyDescent="0.3">
      <c r="B6" s="10" t="s">
        <v>6</v>
      </c>
    </row>
    <row r="7" spans="2:8" ht="99" customHeight="1" x14ac:dyDescent="0.3">
      <c r="B7" s="54" t="s">
        <v>20</v>
      </c>
      <c r="C7" s="54"/>
      <c r="D7" s="54"/>
      <c r="E7" s="54"/>
      <c r="F7" s="54"/>
      <c r="G7" s="54"/>
      <c r="H7" s="54"/>
    </row>
    <row r="8" spans="2:8" ht="34.5" customHeight="1" x14ac:dyDescent="0.3">
      <c r="B8" s="54" t="s">
        <v>7</v>
      </c>
      <c r="C8" s="54"/>
      <c r="D8" s="54"/>
      <c r="E8" s="54"/>
      <c r="F8" s="54"/>
      <c r="G8" s="54"/>
      <c r="H8" s="54"/>
    </row>
    <row r="9" spans="2:8" ht="18" customHeight="1" x14ac:dyDescent="0.3">
      <c r="B9" s="46" t="s">
        <v>8</v>
      </c>
      <c r="C9" s="46"/>
      <c r="D9" s="46"/>
      <c r="E9" s="46"/>
      <c r="F9" s="46"/>
      <c r="G9" s="46"/>
      <c r="H9" s="46"/>
    </row>
    <row r="10" spans="2:8" s="12" customFormat="1" ht="24.75" customHeight="1" x14ac:dyDescent="0.3">
      <c r="B10" s="33" t="s">
        <v>186</v>
      </c>
      <c r="C10" s="33"/>
      <c r="D10" s="33"/>
      <c r="E10" s="33"/>
      <c r="F10" s="33"/>
      <c r="G10" s="33"/>
      <c r="H10" s="33"/>
    </row>
    <row r="11" spans="2:8" s="12" customFormat="1" x14ac:dyDescent="0.3">
      <c r="B11" s="47" t="s">
        <v>87</v>
      </c>
      <c r="C11" s="47"/>
      <c r="D11" s="47"/>
      <c r="E11" s="47"/>
      <c r="F11" s="47"/>
      <c r="G11" s="47"/>
      <c r="H11" s="11"/>
    </row>
    <row r="12" spans="2:8" s="12" customFormat="1" x14ac:dyDescent="0.3">
      <c r="B12" s="47" t="s">
        <v>187</v>
      </c>
      <c r="C12" s="47"/>
      <c r="D12" s="47"/>
      <c r="E12" s="47"/>
      <c r="F12" s="47"/>
      <c r="G12" s="47"/>
      <c r="H12" s="11"/>
    </row>
    <row r="14" spans="2:8" s="17" customFormat="1" ht="56.25" x14ac:dyDescent="0.25">
      <c r="B14" s="13" t="s">
        <v>0</v>
      </c>
      <c r="C14" s="14" t="s">
        <v>1</v>
      </c>
      <c r="D14" s="14" t="s">
        <v>9</v>
      </c>
      <c r="E14" s="14" t="s">
        <v>2</v>
      </c>
      <c r="F14" s="14" t="s">
        <v>3</v>
      </c>
      <c r="G14" s="15" t="s">
        <v>4</v>
      </c>
      <c r="H14" s="16" t="s">
        <v>18</v>
      </c>
    </row>
    <row r="15" spans="2:8" s="18" customFormat="1" ht="18.75" customHeight="1" x14ac:dyDescent="0.3">
      <c r="B15" s="48" t="s">
        <v>123</v>
      </c>
      <c r="C15" s="48"/>
      <c r="D15" s="48"/>
      <c r="E15" s="48"/>
      <c r="F15" s="48"/>
      <c r="G15" s="48"/>
      <c r="H15" s="48"/>
    </row>
    <row r="16" spans="2:8" s="19" customFormat="1" ht="85.15" customHeight="1" x14ac:dyDescent="0.3">
      <c r="B16" s="23">
        <v>1</v>
      </c>
      <c r="C16" s="24" t="s">
        <v>113</v>
      </c>
      <c r="D16" s="28" t="s">
        <v>124</v>
      </c>
      <c r="E16" s="34" t="s">
        <v>115</v>
      </c>
      <c r="F16" s="25">
        <v>5</v>
      </c>
      <c r="G16" s="26">
        <v>74000</v>
      </c>
      <c r="H16" s="27">
        <f>F16*G16</f>
        <v>370000</v>
      </c>
    </row>
    <row r="17" spans="2:8" s="19" customFormat="1" ht="84" customHeight="1" x14ac:dyDescent="0.3">
      <c r="B17" s="31">
        <v>2</v>
      </c>
      <c r="C17" s="24" t="s">
        <v>116</v>
      </c>
      <c r="D17" s="28" t="s">
        <v>125</v>
      </c>
      <c r="E17" s="34" t="s">
        <v>118</v>
      </c>
      <c r="F17" s="25">
        <v>5</v>
      </c>
      <c r="G17" s="26">
        <v>41250</v>
      </c>
      <c r="H17" s="27">
        <f t="shared" ref="H17:H20" si="0">F17*G17</f>
        <v>206250</v>
      </c>
    </row>
    <row r="18" spans="2:8" s="19" customFormat="1" ht="90" customHeight="1" x14ac:dyDescent="0.3">
      <c r="B18" s="31">
        <v>3</v>
      </c>
      <c r="C18" s="29" t="s">
        <v>121</v>
      </c>
      <c r="D18" s="28" t="s">
        <v>126</v>
      </c>
      <c r="E18" s="34" t="s">
        <v>118</v>
      </c>
      <c r="F18" s="25">
        <v>12</v>
      </c>
      <c r="G18" s="26">
        <v>9525</v>
      </c>
      <c r="H18" s="27">
        <f t="shared" si="0"/>
        <v>114300</v>
      </c>
    </row>
    <row r="19" spans="2:8" s="19" customFormat="1" ht="75.599999999999994" customHeight="1" x14ac:dyDescent="0.3">
      <c r="B19" s="31">
        <v>4</v>
      </c>
      <c r="C19" s="24" t="s">
        <v>120</v>
      </c>
      <c r="D19" s="30" t="s">
        <v>127</v>
      </c>
      <c r="E19" s="34" t="s">
        <v>89</v>
      </c>
      <c r="F19" s="25">
        <v>2</v>
      </c>
      <c r="G19" s="26">
        <v>98514</v>
      </c>
      <c r="H19" s="27">
        <f t="shared" si="0"/>
        <v>197028</v>
      </c>
    </row>
    <row r="20" spans="2:8" s="19" customFormat="1" ht="27.75" customHeight="1" x14ac:dyDescent="0.3">
      <c r="B20" s="31">
        <v>5</v>
      </c>
      <c r="C20" s="24" t="s">
        <v>128</v>
      </c>
      <c r="D20" s="34" t="s">
        <v>129</v>
      </c>
      <c r="E20" s="34" t="s">
        <v>130</v>
      </c>
      <c r="F20" s="25">
        <v>10</v>
      </c>
      <c r="G20" s="25">
        <v>590</v>
      </c>
      <c r="H20" s="27">
        <f t="shared" si="0"/>
        <v>5900</v>
      </c>
    </row>
    <row r="21" spans="2:8" s="19" customFormat="1" ht="22.5" customHeight="1" x14ac:dyDescent="0.3">
      <c r="B21" s="49" t="s">
        <v>131</v>
      </c>
      <c r="C21" s="49"/>
      <c r="D21" s="49"/>
      <c r="E21" s="49"/>
      <c r="F21" s="49"/>
      <c r="G21" s="49"/>
      <c r="H21" s="49"/>
    </row>
    <row r="22" spans="2:8" s="19" customFormat="1" ht="88.5" customHeight="1" x14ac:dyDescent="0.3">
      <c r="B22" s="31">
        <v>6</v>
      </c>
      <c r="C22" s="29" t="s">
        <v>111</v>
      </c>
      <c r="D22" s="29" t="s">
        <v>132</v>
      </c>
      <c r="E22" s="32" t="s">
        <v>133</v>
      </c>
      <c r="F22" s="32">
        <v>10</v>
      </c>
      <c r="G22" s="35">
        <v>25500</v>
      </c>
      <c r="H22" s="31">
        <f>F22*G22</f>
        <v>255000</v>
      </c>
    </row>
    <row r="23" spans="2:8" s="19" customFormat="1" ht="19.5" customHeight="1" x14ac:dyDescent="0.3">
      <c r="B23" s="50" t="s">
        <v>134</v>
      </c>
      <c r="C23" s="50"/>
      <c r="D23" s="50"/>
      <c r="E23" s="50"/>
      <c r="F23" s="50"/>
      <c r="G23" s="50"/>
      <c r="H23" s="50"/>
    </row>
    <row r="24" spans="2:8" s="19" customFormat="1" ht="93.6" customHeight="1" x14ac:dyDescent="0.3">
      <c r="B24" s="31">
        <v>7</v>
      </c>
      <c r="C24" s="24" t="s">
        <v>88</v>
      </c>
      <c r="D24" s="28" t="s">
        <v>135</v>
      </c>
      <c r="E24" s="25" t="s">
        <v>89</v>
      </c>
      <c r="F24" s="25">
        <v>22</v>
      </c>
      <c r="G24" s="26">
        <v>25900</v>
      </c>
      <c r="H24" s="31">
        <f>F24*G24</f>
        <v>569800</v>
      </c>
    </row>
    <row r="25" spans="2:8" s="19" customFormat="1" ht="96" customHeight="1" x14ac:dyDescent="0.3">
      <c r="B25" s="31">
        <v>8</v>
      </c>
      <c r="C25" s="24" t="s">
        <v>90</v>
      </c>
      <c r="D25" s="28" t="s">
        <v>136</v>
      </c>
      <c r="E25" s="25" t="s">
        <v>89</v>
      </c>
      <c r="F25" s="25">
        <v>2</v>
      </c>
      <c r="G25" s="26">
        <v>33033</v>
      </c>
      <c r="H25" s="31">
        <f>F25*G25</f>
        <v>66066</v>
      </c>
    </row>
    <row r="26" spans="2:8" s="19" customFormat="1" ht="90" customHeight="1" x14ac:dyDescent="0.3">
      <c r="B26" s="31">
        <v>9</v>
      </c>
      <c r="C26" s="24" t="s">
        <v>91</v>
      </c>
      <c r="D26" s="28" t="s">
        <v>137</v>
      </c>
      <c r="E26" s="25" t="s">
        <v>89</v>
      </c>
      <c r="F26" s="25">
        <v>22</v>
      </c>
      <c r="G26" s="26">
        <v>25900</v>
      </c>
      <c r="H26" s="31">
        <f t="shared" ref="H26:H43" si="1">F26*G26</f>
        <v>569800</v>
      </c>
    </row>
    <row r="27" spans="2:8" s="19" customFormat="1" ht="93.6" customHeight="1" x14ac:dyDescent="0.3">
      <c r="B27" s="31">
        <v>10</v>
      </c>
      <c r="C27" s="24" t="s">
        <v>92</v>
      </c>
      <c r="D27" s="28" t="s">
        <v>138</v>
      </c>
      <c r="E27" s="25" t="s">
        <v>89</v>
      </c>
      <c r="F27" s="25">
        <v>24</v>
      </c>
      <c r="G27" s="26">
        <v>21750</v>
      </c>
      <c r="H27" s="31">
        <f t="shared" si="1"/>
        <v>522000</v>
      </c>
    </row>
    <row r="28" spans="2:8" s="19" customFormat="1" ht="97.15" customHeight="1" x14ac:dyDescent="0.3">
      <c r="B28" s="31">
        <v>11</v>
      </c>
      <c r="C28" s="24" t="s">
        <v>93</v>
      </c>
      <c r="D28" s="28" t="s">
        <v>139</v>
      </c>
      <c r="E28" s="25" t="s">
        <v>89</v>
      </c>
      <c r="F28" s="25">
        <v>22</v>
      </c>
      <c r="G28" s="26">
        <v>33075</v>
      </c>
      <c r="H28" s="31">
        <f t="shared" si="1"/>
        <v>727650</v>
      </c>
    </row>
    <row r="29" spans="2:8" s="19" customFormat="1" ht="95.45" customHeight="1" x14ac:dyDescent="0.3">
      <c r="B29" s="31">
        <v>12</v>
      </c>
      <c r="C29" s="24" t="s">
        <v>94</v>
      </c>
      <c r="D29" s="28" t="s">
        <v>140</v>
      </c>
      <c r="E29" s="25" t="s">
        <v>89</v>
      </c>
      <c r="F29" s="25">
        <v>22</v>
      </c>
      <c r="G29" s="26">
        <v>21875</v>
      </c>
      <c r="H29" s="31">
        <f t="shared" si="1"/>
        <v>481250</v>
      </c>
    </row>
    <row r="30" spans="2:8" s="19" customFormat="1" ht="93.6" customHeight="1" x14ac:dyDescent="0.3">
      <c r="B30" s="31">
        <v>13</v>
      </c>
      <c r="C30" s="24" t="s">
        <v>95</v>
      </c>
      <c r="D30" s="28" t="s">
        <v>141</v>
      </c>
      <c r="E30" s="25" t="s">
        <v>89</v>
      </c>
      <c r="F30" s="25">
        <v>22</v>
      </c>
      <c r="G30" s="26">
        <v>15700</v>
      </c>
      <c r="H30" s="31">
        <f t="shared" si="1"/>
        <v>345400</v>
      </c>
    </row>
    <row r="31" spans="2:8" s="19" customFormat="1" ht="174" customHeight="1" x14ac:dyDescent="0.3">
      <c r="B31" s="31">
        <v>14</v>
      </c>
      <c r="C31" s="24" t="s">
        <v>96</v>
      </c>
      <c r="D31" s="28" t="s">
        <v>142</v>
      </c>
      <c r="E31" s="25" t="s">
        <v>89</v>
      </c>
      <c r="F31" s="25">
        <v>22</v>
      </c>
      <c r="G31" s="26">
        <v>35512</v>
      </c>
      <c r="H31" s="31">
        <f t="shared" si="1"/>
        <v>781264</v>
      </c>
    </row>
    <row r="32" spans="2:8" s="19" customFormat="1" ht="178.5" x14ac:dyDescent="0.3">
      <c r="B32" s="31">
        <v>15</v>
      </c>
      <c r="C32" s="24" t="s">
        <v>97</v>
      </c>
      <c r="D32" s="28" t="s">
        <v>143</v>
      </c>
      <c r="E32" s="25" t="s">
        <v>89</v>
      </c>
      <c r="F32" s="25">
        <v>10</v>
      </c>
      <c r="G32" s="26">
        <v>38600</v>
      </c>
      <c r="H32" s="31">
        <f t="shared" si="1"/>
        <v>386000</v>
      </c>
    </row>
    <row r="33" spans="2:8" s="19" customFormat="1" ht="165.75" x14ac:dyDescent="0.3">
      <c r="B33" s="31">
        <v>16</v>
      </c>
      <c r="C33" s="24" t="s">
        <v>98</v>
      </c>
      <c r="D33" s="28" t="s">
        <v>144</v>
      </c>
      <c r="E33" s="25" t="s">
        <v>89</v>
      </c>
      <c r="F33" s="25">
        <v>22</v>
      </c>
      <c r="G33" s="26">
        <v>29550</v>
      </c>
      <c r="H33" s="31">
        <f t="shared" si="1"/>
        <v>650100</v>
      </c>
    </row>
    <row r="34" spans="2:8" s="18" customFormat="1" ht="97.15" customHeight="1" x14ac:dyDescent="0.3">
      <c r="B34" s="31">
        <v>17</v>
      </c>
      <c r="C34" s="29" t="s">
        <v>99</v>
      </c>
      <c r="D34" s="28" t="s">
        <v>145</v>
      </c>
      <c r="E34" s="25" t="s">
        <v>89</v>
      </c>
      <c r="F34" s="25">
        <v>3</v>
      </c>
      <c r="G34" s="26">
        <v>43980</v>
      </c>
      <c r="H34" s="31">
        <f t="shared" si="1"/>
        <v>131940</v>
      </c>
    </row>
    <row r="35" spans="2:8" s="18" customFormat="1" ht="101.45" customHeight="1" x14ac:dyDescent="0.3">
      <c r="B35" s="31">
        <v>18</v>
      </c>
      <c r="C35" s="29" t="s">
        <v>100</v>
      </c>
      <c r="D35" s="28" t="s">
        <v>146</v>
      </c>
      <c r="E35" s="25" t="s">
        <v>89</v>
      </c>
      <c r="F35" s="25">
        <v>3</v>
      </c>
      <c r="G35" s="26">
        <v>82675</v>
      </c>
      <c r="H35" s="31">
        <f t="shared" si="1"/>
        <v>248025</v>
      </c>
    </row>
    <row r="36" spans="2:8" s="19" customFormat="1" ht="99.6" customHeight="1" x14ac:dyDescent="0.3">
      <c r="B36" s="31">
        <v>19</v>
      </c>
      <c r="C36" s="24" t="s">
        <v>101</v>
      </c>
      <c r="D36" s="28" t="s">
        <v>147</v>
      </c>
      <c r="E36" s="25" t="s">
        <v>89</v>
      </c>
      <c r="F36" s="25">
        <v>22</v>
      </c>
      <c r="G36" s="26">
        <v>54556</v>
      </c>
      <c r="H36" s="31">
        <f t="shared" si="1"/>
        <v>1200232</v>
      </c>
    </row>
    <row r="37" spans="2:8" s="19" customFormat="1" ht="178.5" x14ac:dyDescent="0.3">
      <c r="B37" s="31">
        <v>20</v>
      </c>
      <c r="C37" s="24" t="s">
        <v>102</v>
      </c>
      <c r="D37" s="28" t="s">
        <v>148</v>
      </c>
      <c r="E37" s="25" t="s">
        <v>89</v>
      </c>
      <c r="F37" s="25">
        <v>2</v>
      </c>
      <c r="G37" s="26">
        <v>51400</v>
      </c>
      <c r="H37" s="31">
        <f t="shared" si="1"/>
        <v>102800</v>
      </c>
    </row>
    <row r="38" spans="2:8" s="19" customFormat="1" ht="178.5" x14ac:dyDescent="0.3">
      <c r="B38" s="31">
        <v>21</v>
      </c>
      <c r="C38" s="24" t="s">
        <v>103</v>
      </c>
      <c r="D38" s="28" t="s">
        <v>149</v>
      </c>
      <c r="E38" s="25" t="s">
        <v>89</v>
      </c>
      <c r="F38" s="25">
        <v>1</v>
      </c>
      <c r="G38" s="26">
        <v>33125</v>
      </c>
      <c r="H38" s="31">
        <f t="shared" si="1"/>
        <v>33125</v>
      </c>
    </row>
    <row r="39" spans="2:8" s="19" customFormat="1" ht="127.5" x14ac:dyDescent="0.3">
      <c r="B39" s="31">
        <v>22</v>
      </c>
      <c r="C39" s="24" t="s">
        <v>104</v>
      </c>
      <c r="D39" s="28" t="s">
        <v>150</v>
      </c>
      <c r="E39" s="25" t="s">
        <v>118</v>
      </c>
      <c r="F39" s="25">
        <v>3</v>
      </c>
      <c r="G39" s="26">
        <v>34800</v>
      </c>
      <c r="H39" s="31">
        <f t="shared" si="1"/>
        <v>104400</v>
      </c>
    </row>
    <row r="40" spans="2:8" s="19" customFormat="1" ht="178.5" x14ac:dyDescent="0.3">
      <c r="B40" s="31">
        <v>23</v>
      </c>
      <c r="C40" s="24" t="s">
        <v>105</v>
      </c>
      <c r="D40" s="28" t="s">
        <v>151</v>
      </c>
      <c r="E40" s="25" t="s">
        <v>89</v>
      </c>
      <c r="F40" s="25">
        <v>3</v>
      </c>
      <c r="G40" s="26">
        <v>59100</v>
      </c>
      <c r="H40" s="31">
        <f t="shared" si="1"/>
        <v>177300</v>
      </c>
    </row>
    <row r="41" spans="2:8" s="19" customFormat="1" ht="178.5" x14ac:dyDescent="0.3">
      <c r="B41" s="31">
        <v>24</v>
      </c>
      <c r="C41" s="24" t="s">
        <v>106</v>
      </c>
      <c r="D41" s="28" t="s">
        <v>152</v>
      </c>
      <c r="E41" s="25" t="s">
        <v>89</v>
      </c>
      <c r="F41" s="25">
        <v>2</v>
      </c>
      <c r="G41" s="26">
        <v>20100</v>
      </c>
      <c r="H41" s="31">
        <f t="shared" si="1"/>
        <v>40200</v>
      </c>
    </row>
    <row r="42" spans="2:8" s="19" customFormat="1" ht="165.75" x14ac:dyDescent="0.3">
      <c r="B42" s="31">
        <v>25</v>
      </c>
      <c r="C42" s="24" t="s">
        <v>107</v>
      </c>
      <c r="D42" s="28" t="s">
        <v>153</v>
      </c>
      <c r="E42" s="25" t="s">
        <v>89</v>
      </c>
      <c r="F42" s="25">
        <v>2</v>
      </c>
      <c r="G42" s="26">
        <v>20625</v>
      </c>
      <c r="H42" s="31">
        <f t="shared" si="1"/>
        <v>41250</v>
      </c>
    </row>
    <row r="43" spans="2:8" s="19" customFormat="1" ht="178.5" x14ac:dyDescent="0.3">
      <c r="B43" s="31">
        <v>26</v>
      </c>
      <c r="C43" s="24" t="s">
        <v>108</v>
      </c>
      <c r="D43" s="28" t="s">
        <v>154</v>
      </c>
      <c r="E43" s="25" t="s">
        <v>89</v>
      </c>
      <c r="F43" s="25">
        <v>3</v>
      </c>
      <c r="G43" s="26">
        <v>146900</v>
      </c>
      <c r="H43" s="31">
        <f t="shared" si="1"/>
        <v>440700</v>
      </c>
    </row>
    <row r="44" spans="2:8" s="19" customFormat="1" x14ac:dyDescent="0.3">
      <c r="B44" s="51" t="s">
        <v>112</v>
      </c>
      <c r="C44" s="51"/>
      <c r="D44" s="51"/>
      <c r="E44" s="51"/>
      <c r="F44" s="51"/>
      <c r="G44" s="51"/>
      <c r="H44" s="51"/>
    </row>
    <row r="45" spans="2:8" s="19" customFormat="1" ht="140.25" x14ac:dyDescent="0.3">
      <c r="B45" s="31">
        <v>27</v>
      </c>
      <c r="C45" s="24" t="s">
        <v>113</v>
      </c>
      <c r="D45" s="28" t="s">
        <v>114</v>
      </c>
      <c r="E45" s="25" t="s">
        <v>115</v>
      </c>
      <c r="F45" s="25">
        <v>15</v>
      </c>
      <c r="G45" s="26">
        <v>74250</v>
      </c>
      <c r="H45" s="31">
        <f>F45*G45</f>
        <v>1113750</v>
      </c>
    </row>
    <row r="46" spans="2:8" s="19" customFormat="1" ht="127.5" x14ac:dyDescent="0.3">
      <c r="B46" s="31">
        <v>28</v>
      </c>
      <c r="C46" s="24" t="s">
        <v>116</v>
      </c>
      <c r="D46" s="28" t="s">
        <v>117</v>
      </c>
      <c r="E46" s="25" t="s">
        <v>118</v>
      </c>
      <c r="F46" s="25">
        <v>12</v>
      </c>
      <c r="G46" s="26">
        <v>45500</v>
      </c>
      <c r="H46" s="31">
        <f t="shared" ref="H46:H48" si="2">F46*G46</f>
        <v>546000</v>
      </c>
    </row>
    <row r="47" spans="2:8" s="19" customFormat="1" ht="102" x14ac:dyDescent="0.3">
      <c r="B47" s="31">
        <v>29</v>
      </c>
      <c r="C47" s="24" t="s">
        <v>116</v>
      </c>
      <c r="D47" s="28" t="s">
        <v>119</v>
      </c>
      <c r="E47" s="25" t="s">
        <v>118</v>
      </c>
      <c r="F47" s="25">
        <v>18</v>
      </c>
      <c r="G47" s="26">
        <v>28750</v>
      </c>
      <c r="H47" s="31">
        <f t="shared" si="2"/>
        <v>517500</v>
      </c>
    </row>
    <row r="48" spans="2:8" s="19" customFormat="1" ht="127.5" x14ac:dyDescent="0.3">
      <c r="B48" s="31">
        <v>30</v>
      </c>
      <c r="C48" s="24" t="s">
        <v>121</v>
      </c>
      <c r="D48" s="30" t="s">
        <v>155</v>
      </c>
      <c r="E48" s="25" t="s">
        <v>118</v>
      </c>
      <c r="F48" s="25">
        <v>21</v>
      </c>
      <c r="G48" s="26">
        <v>9525</v>
      </c>
      <c r="H48" s="31">
        <f t="shared" si="2"/>
        <v>200025</v>
      </c>
    </row>
    <row r="49" spans="2:8" s="19" customFormat="1" ht="15" customHeight="1" x14ac:dyDescent="0.3">
      <c r="B49" s="51" t="s">
        <v>156</v>
      </c>
      <c r="C49" s="51"/>
      <c r="D49" s="51"/>
      <c r="E49" s="51"/>
      <c r="F49" s="51"/>
      <c r="G49" s="51"/>
      <c r="H49" s="51"/>
    </row>
    <row r="50" spans="2:8" s="19" customFormat="1" ht="89.25" x14ac:dyDescent="0.3">
      <c r="B50" s="31">
        <v>31</v>
      </c>
      <c r="C50" s="29" t="s">
        <v>111</v>
      </c>
      <c r="D50" s="29" t="s">
        <v>157</v>
      </c>
      <c r="E50" s="25" t="s">
        <v>109</v>
      </c>
      <c r="F50" s="25">
        <v>100</v>
      </c>
      <c r="G50" s="26">
        <v>25500</v>
      </c>
      <c r="H50" s="31">
        <f>F50*G50</f>
        <v>2550000</v>
      </c>
    </row>
    <row r="51" spans="2:8" s="19" customFormat="1" x14ac:dyDescent="0.3">
      <c r="B51" s="51" t="s">
        <v>158</v>
      </c>
      <c r="C51" s="51"/>
      <c r="D51" s="51"/>
      <c r="E51" s="51"/>
      <c r="F51" s="51"/>
      <c r="G51" s="51"/>
      <c r="H51" s="51"/>
    </row>
    <row r="52" spans="2:8" ht="60" x14ac:dyDescent="0.3">
      <c r="B52" s="31">
        <v>32</v>
      </c>
      <c r="C52" s="36" t="s">
        <v>159</v>
      </c>
      <c r="D52" s="36" t="s">
        <v>160</v>
      </c>
      <c r="E52" s="36" t="s">
        <v>110</v>
      </c>
      <c r="F52" s="37">
        <v>18</v>
      </c>
      <c r="G52" s="38">
        <v>28932</v>
      </c>
      <c r="H52" s="31">
        <f>F52*G52</f>
        <v>520776</v>
      </c>
    </row>
    <row r="53" spans="2:8" s="12" customFormat="1" ht="75" x14ac:dyDescent="0.3">
      <c r="B53" s="31">
        <v>33</v>
      </c>
      <c r="C53" s="36" t="s">
        <v>161</v>
      </c>
      <c r="D53" s="36" t="s">
        <v>162</v>
      </c>
      <c r="E53" s="36" t="s">
        <v>110</v>
      </c>
      <c r="F53" s="37">
        <v>14</v>
      </c>
      <c r="G53" s="38">
        <v>51392</v>
      </c>
      <c r="H53" s="31">
        <f>F53*G53</f>
        <v>719488</v>
      </c>
    </row>
    <row r="54" spans="2:8" s="12" customFormat="1" ht="18.75" customHeight="1" x14ac:dyDescent="0.3">
      <c r="B54" s="31">
        <v>34</v>
      </c>
      <c r="C54" s="36" t="s">
        <v>163</v>
      </c>
      <c r="D54" s="36" t="s">
        <v>164</v>
      </c>
      <c r="E54" s="36" t="s">
        <v>110</v>
      </c>
      <c r="F54" s="37">
        <v>0.3</v>
      </c>
      <c r="G54" s="38">
        <v>901322</v>
      </c>
      <c r="H54" s="31">
        <f t="shared" ref="H54:H63" si="3">F54*G54</f>
        <v>270396.59999999998</v>
      </c>
    </row>
    <row r="55" spans="2:8" s="12" customFormat="1" ht="18.75" customHeight="1" x14ac:dyDescent="0.3">
      <c r="B55" s="31">
        <v>35</v>
      </c>
      <c r="C55" s="36" t="s">
        <v>165</v>
      </c>
      <c r="D55" s="36" t="s">
        <v>166</v>
      </c>
      <c r="E55" s="36" t="s">
        <v>110</v>
      </c>
      <c r="F55" s="37">
        <v>1.2</v>
      </c>
      <c r="G55" s="38">
        <v>341694</v>
      </c>
      <c r="H55" s="31">
        <f t="shared" si="3"/>
        <v>410032.8</v>
      </c>
    </row>
    <row r="56" spans="2:8" ht="45" x14ac:dyDescent="0.3">
      <c r="B56" s="31">
        <v>36</v>
      </c>
      <c r="C56" s="36" t="s">
        <v>167</v>
      </c>
      <c r="D56" s="36" t="s">
        <v>168</v>
      </c>
      <c r="E56" s="36" t="s">
        <v>110</v>
      </c>
      <c r="F56" s="37">
        <v>1</v>
      </c>
      <c r="G56" s="38">
        <v>33524</v>
      </c>
      <c r="H56" s="31">
        <f t="shared" si="3"/>
        <v>33524</v>
      </c>
    </row>
    <row r="57" spans="2:8" x14ac:dyDescent="0.3">
      <c r="B57" s="31">
        <v>37</v>
      </c>
      <c r="C57" s="36" t="s">
        <v>169</v>
      </c>
      <c r="D57" s="36" t="s">
        <v>170</v>
      </c>
      <c r="E57" s="36" t="s">
        <v>110</v>
      </c>
      <c r="F57" s="39">
        <v>4</v>
      </c>
      <c r="G57" s="40">
        <v>22150</v>
      </c>
      <c r="H57" s="31">
        <f t="shared" si="3"/>
        <v>88600</v>
      </c>
    </row>
    <row r="58" spans="2:8" x14ac:dyDescent="0.3">
      <c r="B58" s="31">
        <v>38</v>
      </c>
      <c r="C58" s="36" t="s">
        <v>169</v>
      </c>
      <c r="D58" s="36" t="s">
        <v>171</v>
      </c>
      <c r="E58" s="36" t="s">
        <v>110</v>
      </c>
      <c r="F58" s="39">
        <v>4</v>
      </c>
      <c r="G58" s="40">
        <v>22150</v>
      </c>
      <c r="H58" s="31">
        <f t="shared" si="3"/>
        <v>88600</v>
      </c>
    </row>
    <row r="59" spans="2:8" x14ac:dyDescent="0.3">
      <c r="B59" s="23">
        <v>39</v>
      </c>
      <c r="C59" s="36" t="s">
        <v>169</v>
      </c>
      <c r="D59" s="36" t="s">
        <v>172</v>
      </c>
      <c r="E59" s="36" t="s">
        <v>110</v>
      </c>
      <c r="F59" s="39">
        <v>2</v>
      </c>
      <c r="G59" s="40">
        <v>19705</v>
      </c>
      <c r="H59" s="31">
        <f t="shared" si="3"/>
        <v>39410</v>
      </c>
    </row>
    <row r="60" spans="2:8" ht="30" x14ac:dyDescent="0.3">
      <c r="B60" s="23">
        <v>40</v>
      </c>
      <c r="C60" s="36" t="s">
        <v>169</v>
      </c>
      <c r="D60" s="36" t="s">
        <v>173</v>
      </c>
      <c r="E60" s="36" t="s">
        <v>110</v>
      </c>
      <c r="F60" s="39">
        <v>2</v>
      </c>
      <c r="G60" s="40">
        <v>48130</v>
      </c>
      <c r="H60" s="31">
        <f t="shared" si="3"/>
        <v>96260</v>
      </c>
    </row>
    <row r="61" spans="2:8" x14ac:dyDescent="0.3">
      <c r="B61" s="31">
        <v>41</v>
      </c>
      <c r="C61" s="36" t="s">
        <v>174</v>
      </c>
      <c r="D61" s="36" t="s">
        <v>175</v>
      </c>
      <c r="E61" s="36" t="s">
        <v>176</v>
      </c>
      <c r="F61" s="39">
        <v>25</v>
      </c>
      <c r="G61" s="40">
        <v>900</v>
      </c>
      <c r="H61" s="31">
        <f t="shared" si="3"/>
        <v>22500</v>
      </c>
    </row>
    <row r="62" spans="2:8" x14ac:dyDescent="0.3">
      <c r="B62" s="31">
        <v>42</v>
      </c>
      <c r="C62" s="36" t="s">
        <v>177</v>
      </c>
      <c r="D62" s="36" t="s">
        <v>178</v>
      </c>
      <c r="E62" s="36" t="s">
        <v>176</v>
      </c>
      <c r="F62" s="39">
        <v>5000</v>
      </c>
      <c r="G62" s="39">
        <v>170</v>
      </c>
      <c r="H62" s="31">
        <f t="shared" si="3"/>
        <v>850000</v>
      </c>
    </row>
    <row r="63" spans="2:8" ht="30" x14ac:dyDescent="0.3">
      <c r="B63" s="31">
        <v>43</v>
      </c>
      <c r="C63" s="36" t="s">
        <v>179</v>
      </c>
      <c r="D63" s="36" t="s">
        <v>180</v>
      </c>
      <c r="E63" s="36" t="s">
        <v>176</v>
      </c>
      <c r="F63" s="39">
        <v>6</v>
      </c>
      <c r="G63" s="40">
        <v>35000</v>
      </c>
      <c r="H63" s="31">
        <f t="shared" si="3"/>
        <v>210000</v>
      </c>
    </row>
    <row r="64" spans="2:8" ht="30" x14ac:dyDescent="0.3">
      <c r="B64" s="23">
        <v>44</v>
      </c>
      <c r="C64" s="36" t="s">
        <v>181</v>
      </c>
      <c r="D64" s="36" t="s">
        <v>182</v>
      </c>
      <c r="E64" s="36" t="s">
        <v>110</v>
      </c>
      <c r="F64" s="39">
        <v>1</v>
      </c>
      <c r="G64" s="40">
        <v>2250</v>
      </c>
      <c r="H64" s="31">
        <f>F64*G64</f>
        <v>2250</v>
      </c>
    </row>
    <row r="65" spans="2:8" ht="60" x14ac:dyDescent="0.3">
      <c r="B65" s="23">
        <v>45</v>
      </c>
      <c r="C65" s="36" t="s">
        <v>183</v>
      </c>
      <c r="D65" s="36" t="s">
        <v>184</v>
      </c>
      <c r="E65" s="36" t="s">
        <v>176</v>
      </c>
      <c r="F65" s="39">
        <v>6</v>
      </c>
      <c r="G65" s="40">
        <v>1000</v>
      </c>
      <c r="H65" s="31">
        <f>F65*G65</f>
        <v>6000</v>
      </c>
    </row>
    <row r="66" spans="2:8" x14ac:dyDescent="0.3">
      <c r="B66" s="48" t="s">
        <v>122</v>
      </c>
      <c r="C66" s="48"/>
      <c r="D66" s="48"/>
      <c r="E66" s="48"/>
      <c r="F66" s="48"/>
      <c r="G66" s="48"/>
      <c r="H66" s="41">
        <v>17052892.399999999</v>
      </c>
    </row>
    <row r="68" spans="2:8" s="12" customFormat="1" x14ac:dyDescent="0.3">
      <c r="B68" s="52" t="s">
        <v>189</v>
      </c>
      <c r="C68" s="52"/>
      <c r="D68" s="52"/>
      <c r="E68" s="52"/>
      <c r="F68" s="52"/>
      <c r="G68" s="52"/>
      <c r="H68" s="20"/>
    </row>
    <row r="69" spans="2:8" s="12" customFormat="1" x14ac:dyDescent="0.3">
      <c r="B69" s="22"/>
      <c r="C69" s="45" t="s">
        <v>190</v>
      </c>
      <c r="D69" s="45"/>
      <c r="E69" s="22"/>
      <c r="F69" s="22"/>
      <c r="G69" s="22"/>
      <c r="H69" s="20"/>
    </row>
    <row r="70" spans="2:8" s="12" customFormat="1" x14ac:dyDescent="0.3">
      <c r="B70" s="22"/>
      <c r="C70" s="45" t="s">
        <v>191</v>
      </c>
      <c r="D70" s="45"/>
      <c r="E70" s="22"/>
      <c r="F70" s="22"/>
      <c r="G70" s="22"/>
      <c r="H70" s="20"/>
    </row>
    <row r="71" spans="2:8" s="12" customFormat="1" x14ac:dyDescent="0.3">
      <c r="B71" s="22"/>
      <c r="C71" s="45" t="s">
        <v>188</v>
      </c>
      <c r="D71" s="45"/>
      <c r="E71" s="22"/>
      <c r="F71" s="22"/>
      <c r="G71" s="22"/>
      <c r="H71" s="20"/>
    </row>
    <row r="72" spans="2:8" s="12" customFormat="1" x14ac:dyDescent="0.3">
      <c r="B72" s="43" t="s">
        <v>10</v>
      </c>
      <c r="C72" s="43"/>
      <c r="D72" s="43"/>
      <c r="E72" s="43"/>
      <c r="F72" s="43"/>
      <c r="G72" s="43"/>
      <c r="H72" s="20"/>
    </row>
    <row r="73" spans="2:8" s="12" customFormat="1" x14ac:dyDescent="0.3">
      <c r="B73" s="44" t="s">
        <v>11</v>
      </c>
      <c r="C73" s="44"/>
      <c r="D73" s="44"/>
      <c r="E73" s="44"/>
      <c r="F73" s="44"/>
      <c r="G73" s="44"/>
      <c r="H73" s="11"/>
    </row>
    <row r="74" spans="2:8" x14ac:dyDescent="0.3">
      <c r="B74" s="42" t="s">
        <v>12</v>
      </c>
      <c r="C74" s="42"/>
      <c r="D74" s="42"/>
      <c r="E74" s="42"/>
      <c r="F74" s="42"/>
      <c r="G74" s="42"/>
    </row>
    <row r="75" spans="2:8" x14ac:dyDescent="0.3">
      <c r="B75" s="21"/>
      <c r="C75" s="21"/>
      <c r="D75" s="21"/>
      <c r="E75" s="21"/>
      <c r="F75" s="21"/>
      <c r="G75" s="21"/>
    </row>
    <row r="76" spans="2:8" x14ac:dyDescent="0.3">
      <c r="B76" s="42" t="s">
        <v>13</v>
      </c>
      <c r="C76" s="42"/>
      <c r="D76" s="42"/>
      <c r="E76" s="42"/>
      <c r="F76" s="42"/>
      <c r="G76" s="42"/>
    </row>
    <row r="77" spans="2:8" x14ac:dyDescent="0.3">
      <c r="B77" s="21"/>
      <c r="C77" s="21"/>
      <c r="D77" s="21"/>
      <c r="E77" s="21"/>
      <c r="F77" s="21"/>
      <c r="G77" s="21"/>
    </row>
    <row r="78" spans="2:8" x14ac:dyDescent="0.3">
      <c r="B78" s="42" t="s">
        <v>14</v>
      </c>
      <c r="C78" s="42"/>
      <c r="D78" s="42"/>
      <c r="E78" s="42"/>
      <c r="F78" s="42"/>
      <c r="G78" s="42"/>
    </row>
    <row r="79" spans="2:8" x14ac:dyDescent="0.3">
      <c r="B79" s="21"/>
      <c r="C79" s="21"/>
      <c r="D79" s="21"/>
      <c r="E79" s="21"/>
      <c r="F79" s="21"/>
      <c r="G79" s="21"/>
    </row>
    <row r="80" spans="2:8" x14ac:dyDescent="0.3">
      <c r="B80" s="42" t="s">
        <v>15</v>
      </c>
      <c r="C80" s="42"/>
      <c r="D80" s="42"/>
      <c r="E80" s="42"/>
      <c r="F80" s="42"/>
      <c r="G80" s="42"/>
    </row>
    <row r="81" spans="2:7" x14ac:dyDescent="0.3">
      <c r="B81" s="21"/>
      <c r="C81" s="21"/>
      <c r="D81" s="21"/>
      <c r="E81" s="21"/>
      <c r="F81" s="21"/>
      <c r="G81" s="21"/>
    </row>
    <row r="82" spans="2:7" x14ac:dyDescent="0.3">
      <c r="B82" s="42" t="s">
        <v>16</v>
      </c>
      <c r="C82" s="42"/>
      <c r="D82" s="42"/>
      <c r="E82" s="42"/>
      <c r="F82" s="42"/>
      <c r="G82" s="42"/>
    </row>
    <row r="83" spans="2:7" x14ac:dyDescent="0.3">
      <c r="B83" s="21"/>
      <c r="C83" s="21"/>
      <c r="D83" s="21"/>
      <c r="E83" s="21"/>
      <c r="F83" s="21"/>
      <c r="G83" s="21"/>
    </row>
    <row r="84" spans="2:7" x14ac:dyDescent="0.3">
      <c r="B84" s="42" t="s">
        <v>17</v>
      </c>
      <c r="C84" s="42"/>
      <c r="D84" s="42"/>
      <c r="E84" s="42"/>
      <c r="F84" s="42"/>
      <c r="G84" s="42"/>
    </row>
  </sheetData>
  <mergeCells count="27">
    <mergeCell ref="B68:G68"/>
    <mergeCell ref="B2:H2"/>
    <mergeCell ref="B3:H3"/>
    <mergeCell ref="B5:H5"/>
    <mergeCell ref="B7:H7"/>
    <mergeCell ref="B8:H8"/>
    <mergeCell ref="B72:G72"/>
    <mergeCell ref="B73:G73"/>
    <mergeCell ref="B74:G74"/>
    <mergeCell ref="C71:D71"/>
    <mergeCell ref="B9:H9"/>
    <mergeCell ref="B12:G12"/>
    <mergeCell ref="B11:G11"/>
    <mergeCell ref="B15:H15"/>
    <mergeCell ref="B21:H21"/>
    <mergeCell ref="B23:H23"/>
    <mergeCell ref="B44:H44"/>
    <mergeCell ref="B51:H51"/>
    <mergeCell ref="B66:G66"/>
    <mergeCell ref="C69:D69"/>
    <mergeCell ref="C70:D70"/>
    <mergeCell ref="B49:H49"/>
    <mergeCell ref="B76:G76"/>
    <mergeCell ref="B78:G78"/>
    <mergeCell ref="B80:G80"/>
    <mergeCell ref="B82:G82"/>
    <mergeCell ref="B84:G84"/>
  </mergeCells>
  <pageMargins left="0.7" right="0.7" top="0.75" bottom="0.75" header="0.3" footer="0.3"/>
  <pageSetup paperSize="9"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41"/>
  <sheetViews>
    <sheetView zoomScale="90" zoomScaleNormal="90" workbookViewId="0">
      <selection activeCell="D6" sqref="D6"/>
    </sheetView>
  </sheetViews>
  <sheetFormatPr defaultRowHeight="15" x14ac:dyDescent="0.25"/>
  <cols>
    <col min="3" max="3" width="40" customWidth="1"/>
    <col min="4" max="4" width="45.42578125" customWidth="1"/>
    <col min="5" max="5" width="8.85546875" customWidth="1"/>
    <col min="8" max="8" width="10.28515625" customWidth="1"/>
  </cols>
  <sheetData>
    <row r="4" spans="2:10" ht="45" x14ac:dyDescent="0.25">
      <c r="B4" s="1" t="s">
        <v>0</v>
      </c>
      <c r="C4" s="1" t="s">
        <v>1</v>
      </c>
      <c r="D4" s="1" t="s">
        <v>9</v>
      </c>
      <c r="E4" s="1" t="s">
        <v>2</v>
      </c>
      <c r="F4" s="1" t="s">
        <v>3</v>
      </c>
      <c r="G4" s="1" t="s">
        <v>4</v>
      </c>
      <c r="H4" s="1" t="s">
        <v>18</v>
      </c>
      <c r="I4" s="4"/>
      <c r="J4" s="3" t="s">
        <v>85</v>
      </c>
    </row>
    <row r="5" spans="2:10" ht="60" x14ac:dyDescent="0.25">
      <c r="B5" s="1">
        <v>1</v>
      </c>
      <c r="C5" s="1" t="s">
        <v>21</v>
      </c>
      <c r="D5" s="1" t="s">
        <v>22</v>
      </c>
      <c r="E5" s="1" t="s">
        <v>23</v>
      </c>
      <c r="F5" s="1">
        <v>9600</v>
      </c>
      <c r="G5" s="1">
        <v>66</v>
      </c>
      <c r="H5" s="1">
        <v>633600</v>
      </c>
      <c r="I5" s="4">
        <f>F5/2</f>
        <v>4800</v>
      </c>
      <c r="J5" s="4">
        <f>F5-I5</f>
        <v>4800</v>
      </c>
    </row>
    <row r="6" spans="2:10" ht="90" x14ac:dyDescent="0.25">
      <c r="B6" s="1">
        <v>2</v>
      </c>
      <c r="C6" s="1" t="s">
        <v>24</v>
      </c>
      <c r="D6" s="1" t="s">
        <v>25</v>
      </c>
      <c r="E6" s="1" t="s">
        <v>23</v>
      </c>
      <c r="F6" s="1">
        <v>21600</v>
      </c>
      <c r="G6" s="1">
        <v>75</v>
      </c>
      <c r="H6" s="1">
        <v>1620000</v>
      </c>
      <c r="I6" s="4">
        <f>F6/4</f>
        <v>5400</v>
      </c>
      <c r="J6" s="4">
        <f t="shared" ref="J6:J40" si="0">F6-I6</f>
        <v>16200</v>
      </c>
    </row>
    <row r="7" spans="2:10" ht="75" x14ac:dyDescent="0.25">
      <c r="B7" s="1">
        <v>3</v>
      </c>
      <c r="C7" s="1" t="s">
        <v>26</v>
      </c>
      <c r="D7" s="1" t="s">
        <v>27</v>
      </c>
      <c r="E7" s="1" t="s">
        <v>23</v>
      </c>
      <c r="F7" s="1">
        <v>14400</v>
      </c>
      <c r="G7" s="1">
        <v>88</v>
      </c>
      <c r="H7" s="1">
        <v>1267200</v>
      </c>
      <c r="I7" s="4">
        <f>F7/3</f>
        <v>4800</v>
      </c>
      <c r="J7" s="4">
        <f t="shared" si="0"/>
        <v>9600</v>
      </c>
    </row>
    <row r="8" spans="2:10" ht="90" x14ac:dyDescent="0.25">
      <c r="B8" s="1">
        <v>4</v>
      </c>
      <c r="C8" s="1" t="s">
        <v>26</v>
      </c>
      <c r="D8" s="1" t="s">
        <v>28</v>
      </c>
      <c r="E8" s="1" t="s">
        <v>23</v>
      </c>
      <c r="F8" s="1">
        <v>7200</v>
      </c>
      <c r="G8" s="1">
        <v>88</v>
      </c>
      <c r="H8" s="1">
        <v>633600</v>
      </c>
      <c r="I8" s="2">
        <v>3000</v>
      </c>
      <c r="J8" s="4">
        <f t="shared" si="0"/>
        <v>4200</v>
      </c>
    </row>
    <row r="9" spans="2:10" ht="75" x14ac:dyDescent="0.25">
      <c r="B9" s="1">
        <v>5</v>
      </c>
      <c r="C9" s="1" t="s">
        <v>26</v>
      </c>
      <c r="D9" s="1" t="s">
        <v>29</v>
      </c>
      <c r="E9" s="1" t="s">
        <v>23</v>
      </c>
      <c r="F9" s="1">
        <v>22500</v>
      </c>
      <c r="G9" s="1">
        <v>88</v>
      </c>
      <c r="H9" s="1">
        <v>1980000</v>
      </c>
      <c r="I9" s="4">
        <f>F9/4</f>
        <v>5625</v>
      </c>
      <c r="J9" s="4">
        <f t="shared" si="0"/>
        <v>16875</v>
      </c>
    </row>
    <row r="10" spans="2:10" ht="105" x14ac:dyDescent="0.25">
      <c r="B10" s="1">
        <v>6</v>
      </c>
      <c r="C10" s="1" t="s">
        <v>30</v>
      </c>
      <c r="D10" s="1" t="s">
        <v>31</v>
      </c>
      <c r="E10" s="1" t="s">
        <v>23</v>
      </c>
      <c r="F10" s="1">
        <v>89000</v>
      </c>
      <c r="G10" s="1">
        <v>82</v>
      </c>
      <c r="H10" s="1">
        <v>7298000</v>
      </c>
      <c r="I10" s="4">
        <f>F10/4</f>
        <v>22250</v>
      </c>
      <c r="J10" s="4">
        <f t="shared" si="0"/>
        <v>66750</v>
      </c>
    </row>
    <row r="11" spans="2:10" ht="210" x14ac:dyDescent="0.25">
      <c r="B11" s="1">
        <v>7</v>
      </c>
      <c r="C11" s="1" t="s">
        <v>32</v>
      </c>
      <c r="D11" s="1" t="s">
        <v>33</v>
      </c>
      <c r="E11" s="1" t="s">
        <v>23</v>
      </c>
      <c r="F11" s="1">
        <v>1400</v>
      </c>
      <c r="G11" s="1">
        <v>920</v>
      </c>
      <c r="H11" s="1">
        <v>1288000</v>
      </c>
      <c r="I11" s="2">
        <v>700</v>
      </c>
      <c r="J11" s="4">
        <f t="shared" si="0"/>
        <v>700</v>
      </c>
    </row>
    <row r="12" spans="2:10" ht="210" x14ac:dyDescent="0.25">
      <c r="B12" s="1">
        <v>8</v>
      </c>
      <c r="C12" s="1" t="s">
        <v>34</v>
      </c>
      <c r="D12" s="1" t="s">
        <v>33</v>
      </c>
      <c r="E12" s="1" t="s">
        <v>23</v>
      </c>
      <c r="F12" s="1">
        <v>600</v>
      </c>
      <c r="G12" s="1">
        <v>920</v>
      </c>
      <c r="H12" s="1">
        <v>552000</v>
      </c>
      <c r="I12" s="2">
        <v>300</v>
      </c>
      <c r="J12" s="4">
        <f t="shared" si="0"/>
        <v>300</v>
      </c>
    </row>
    <row r="13" spans="2:10" ht="210" x14ac:dyDescent="0.25">
      <c r="B13" s="1">
        <v>9</v>
      </c>
      <c r="C13" s="1" t="s">
        <v>35</v>
      </c>
      <c r="D13" s="1" t="s">
        <v>33</v>
      </c>
      <c r="E13" s="1" t="s">
        <v>23</v>
      </c>
      <c r="F13" s="1">
        <v>250</v>
      </c>
      <c r="G13" s="1">
        <v>920</v>
      </c>
      <c r="H13" s="1">
        <v>230000</v>
      </c>
      <c r="I13" s="3">
        <v>250</v>
      </c>
      <c r="J13" s="4">
        <f t="shared" si="0"/>
        <v>0</v>
      </c>
    </row>
    <row r="14" spans="2:10" ht="90" x14ac:dyDescent="0.25">
      <c r="B14" s="1">
        <v>10</v>
      </c>
      <c r="C14" s="1" t="s">
        <v>36</v>
      </c>
      <c r="D14" s="1" t="s">
        <v>37</v>
      </c>
      <c r="E14" s="1" t="s">
        <v>23</v>
      </c>
      <c r="F14" s="1">
        <v>400</v>
      </c>
      <c r="G14" s="1">
        <v>92</v>
      </c>
      <c r="H14" s="1">
        <v>36800</v>
      </c>
      <c r="I14" s="4"/>
      <c r="J14" s="4">
        <f t="shared" si="0"/>
        <v>400</v>
      </c>
    </row>
    <row r="15" spans="2:10" ht="90" x14ac:dyDescent="0.25">
      <c r="B15" s="1">
        <v>11</v>
      </c>
      <c r="C15" s="1" t="s">
        <v>38</v>
      </c>
      <c r="D15" s="1" t="s">
        <v>39</v>
      </c>
      <c r="E15" s="1" t="s">
        <v>23</v>
      </c>
      <c r="F15" s="1">
        <v>400</v>
      </c>
      <c r="G15" s="1">
        <v>92</v>
      </c>
      <c r="H15" s="1">
        <v>36800</v>
      </c>
      <c r="I15" s="4"/>
      <c r="J15" s="4">
        <f t="shared" si="0"/>
        <v>400</v>
      </c>
    </row>
    <row r="16" spans="2:10" ht="90" x14ac:dyDescent="0.25">
      <c r="B16" s="1">
        <v>12</v>
      </c>
      <c r="C16" s="1" t="s">
        <v>40</v>
      </c>
      <c r="D16" s="1" t="s">
        <v>41</v>
      </c>
      <c r="E16" s="1" t="s">
        <v>23</v>
      </c>
      <c r="F16" s="1">
        <v>800</v>
      </c>
      <c r="G16" s="1">
        <v>92</v>
      </c>
      <c r="H16" s="1">
        <v>73600</v>
      </c>
      <c r="I16" s="3">
        <v>400</v>
      </c>
      <c r="J16" s="4">
        <f t="shared" si="0"/>
        <v>400</v>
      </c>
    </row>
    <row r="17" spans="2:10" ht="90" x14ac:dyDescent="0.25">
      <c r="B17" s="1">
        <v>13</v>
      </c>
      <c r="C17" s="1" t="s">
        <v>42</v>
      </c>
      <c r="D17" s="1" t="s">
        <v>43</v>
      </c>
      <c r="E17" s="1" t="s">
        <v>23</v>
      </c>
      <c r="F17" s="1">
        <v>1700</v>
      </c>
      <c r="G17" s="1">
        <v>92</v>
      </c>
      <c r="H17" s="1">
        <v>156400</v>
      </c>
      <c r="I17" s="3">
        <v>500</v>
      </c>
      <c r="J17" s="4">
        <f t="shared" si="0"/>
        <v>1200</v>
      </c>
    </row>
    <row r="18" spans="2:10" ht="90" x14ac:dyDescent="0.25">
      <c r="B18" s="1">
        <v>14</v>
      </c>
      <c r="C18" s="1" t="s">
        <v>44</v>
      </c>
      <c r="D18" s="1" t="s">
        <v>45</v>
      </c>
      <c r="E18" s="1" t="s">
        <v>23</v>
      </c>
      <c r="F18" s="1">
        <v>2200</v>
      </c>
      <c r="G18" s="1">
        <v>92</v>
      </c>
      <c r="H18" s="1">
        <v>202400</v>
      </c>
      <c r="I18" s="3">
        <v>1000</v>
      </c>
      <c r="J18" s="4">
        <f t="shared" si="0"/>
        <v>1200</v>
      </c>
    </row>
    <row r="19" spans="2:10" ht="90" x14ac:dyDescent="0.25">
      <c r="B19" s="1">
        <v>15</v>
      </c>
      <c r="C19" s="1" t="s">
        <v>46</v>
      </c>
      <c r="D19" s="1" t="s">
        <v>47</v>
      </c>
      <c r="E19" s="1" t="s">
        <v>23</v>
      </c>
      <c r="F19" s="1">
        <v>2200</v>
      </c>
      <c r="G19" s="1">
        <v>92</v>
      </c>
      <c r="H19" s="1">
        <v>202400</v>
      </c>
      <c r="I19" s="3">
        <v>1000</v>
      </c>
      <c r="J19" s="4">
        <f t="shared" si="0"/>
        <v>1200</v>
      </c>
    </row>
    <row r="20" spans="2:10" ht="90" x14ac:dyDescent="0.25">
      <c r="B20" s="1">
        <v>16</v>
      </c>
      <c r="C20" s="1" t="s">
        <v>48</v>
      </c>
      <c r="D20" s="1" t="s">
        <v>49</v>
      </c>
      <c r="E20" s="1" t="s">
        <v>23</v>
      </c>
      <c r="F20" s="1">
        <v>800</v>
      </c>
      <c r="G20" s="1">
        <v>92</v>
      </c>
      <c r="H20" s="1">
        <v>73600</v>
      </c>
      <c r="I20" s="3">
        <v>500</v>
      </c>
      <c r="J20" s="4">
        <f t="shared" si="0"/>
        <v>300</v>
      </c>
    </row>
    <row r="21" spans="2:10" ht="409.5" x14ac:dyDescent="0.25">
      <c r="B21" s="1">
        <v>17</v>
      </c>
      <c r="C21" s="1" t="s">
        <v>50</v>
      </c>
      <c r="D21" s="1" t="s">
        <v>51</v>
      </c>
      <c r="E21" s="1" t="s">
        <v>23</v>
      </c>
      <c r="F21" s="1">
        <v>1000</v>
      </c>
      <c r="G21" s="1">
        <v>348</v>
      </c>
      <c r="H21" s="1">
        <v>348000</v>
      </c>
      <c r="I21" s="4"/>
      <c r="J21" s="4">
        <f t="shared" si="0"/>
        <v>1000</v>
      </c>
    </row>
    <row r="22" spans="2:10" ht="409.5" x14ac:dyDescent="0.25">
      <c r="B22" s="1">
        <v>18</v>
      </c>
      <c r="C22" s="1" t="s">
        <v>52</v>
      </c>
      <c r="D22" s="1" t="s">
        <v>51</v>
      </c>
      <c r="E22" s="1" t="s">
        <v>23</v>
      </c>
      <c r="F22" s="1">
        <v>500</v>
      </c>
      <c r="G22" s="1">
        <v>348</v>
      </c>
      <c r="H22" s="1">
        <v>174000</v>
      </c>
      <c r="I22" s="4"/>
      <c r="J22" s="4">
        <f t="shared" si="0"/>
        <v>500</v>
      </c>
    </row>
    <row r="23" spans="2:10" ht="150" x14ac:dyDescent="0.25">
      <c r="B23" s="1">
        <v>19</v>
      </c>
      <c r="C23" s="1" t="s">
        <v>53</v>
      </c>
      <c r="D23" s="1" t="s">
        <v>54</v>
      </c>
      <c r="E23" s="1" t="s">
        <v>23</v>
      </c>
      <c r="F23" s="1">
        <v>28000</v>
      </c>
      <c r="G23" s="1">
        <v>50</v>
      </c>
      <c r="H23" s="1">
        <v>1400000</v>
      </c>
      <c r="I23" s="4">
        <f>F23/4</f>
        <v>7000</v>
      </c>
      <c r="J23" s="4">
        <f t="shared" si="0"/>
        <v>21000</v>
      </c>
    </row>
    <row r="24" spans="2:10" ht="75" x14ac:dyDescent="0.25">
      <c r="B24" s="1">
        <v>20</v>
      </c>
      <c r="C24" s="1" t="s">
        <v>55</v>
      </c>
      <c r="D24" s="1" t="s">
        <v>56</v>
      </c>
      <c r="E24" s="1" t="s">
        <v>23</v>
      </c>
      <c r="F24" s="1">
        <v>56000</v>
      </c>
      <c r="G24" s="1">
        <v>24</v>
      </c>
      <c r="H24" s="1">
        <v>1344000</v>
      </c>
      <c r="I24" s="4">
        <f>F24/4</f>
        <v>14000</v>
      </c>
      <c r="J24" s="4">
        <f t="shared" si="0"/>
        <v>42000</v>
      </c>
    </row>
    <row r="25" spans="2:10" ht="75" x14ac:dyDescent="0.25">
      <c r="B25" s="1">
        <v>21</v>
      </c>
      <c r="C25" s="1" t="s">
        <v>57</v>
      </c>
      <c r="D25" s="1" t="s">
        <v>56</v>
      </c>
      <c r="E25" s="1" t="s">
        <v>23</v>
      </c>
      <c r="F25" s="1">
        <v>90000</v>
      </c>
      <c r="G25" s="1">
        <v>15.5</v>
      </c>
      <c r="H25" s="1">
        <v>1395000</v>
      </c>
      <c r="I25" s="4">
        <f t="shared" ref="I25:I27" si="1">F25/4</f>
        <v>22500</v>
      </c>
      <c r="J25" s="4">
        <f t="shared" si="0"/>
        <v>67500</v>
      </c>
    </row>
    <row r="26" spans="2:10" ht="75" x14ac:dyDescent="0.25">
      <c r="B26" s="1">
        <v>22</v>
      </c>
      <c r="C26" s="1" t="s">
        <v>58</v>
      </c>
      <c r="D26" s="1" t="s">
        <v>56</v>
      </c>
      <c r="E26" s="1" t="s">
        <v>23</v>
      </c>
      <c r="F26" s="1">
        <v>8000</v>
      </c>
      <c r="G26" s="1">
        <v>31</v>
      </c>
      <c r="H26" s="1">
        <v>248000</v>
      </c>
      <c r="I26" s="4">
        <f t="shared" si="1"/>
        <v>2000</v>
      </c>
      <c r="J26" s="4">
        <f t="shared" si="0"/>
        <v>6000</v>
      </c>
    </row>
    <row r="27" spans="2:10" ht="75" x14ac:dyDescent="0.25">
      <c r="B27" s="1">
        <v>23</v>
      </c>
      <c r="C27" s="1" t="s">
        <v>59</v>
      </c>
      <c r="D27" s="1" t="s">
        <v>56</v>
      </c>
      <c r="E27" s="1" t="s">
        <v>23</v>
      </c>
      <c r="F27" s="1">
        <v>30000</v>
      </c>
      <c r="G27" s="1">
        <v>15.5</v>
      </c>
      <c r="H27" s="1">
        <v>465000</v>
      </c>
      <c r="I27" s="4">
        <f t="shared" si="1"/>
        <v>7500</v>
      </c>
      <c r="J27" s="4">
        <f t="shared" si="0"/>
        <v>22500</v>
      </c>
    </row>
    <row r="28" spans="2:10" ht="75" x14ac:dyDescent="0.25">
      <c r="B28" s="1">
        <v>24</v>
      </c>
      <c r="C28" s="1" t="s">
        <v>60</v>
      </c>
      <c r="D28" s="1" t="s">
        <v>61</v>
      </c>
      <c r="E28" s="1" t="s">
        <v>23</v>
      </c>
      <c r="F28" s="1">
        <v>1500</v>
      </c>
      <c r="G28" s="1">
        <v>83</v>
      </c>
      <c r="H28" s="1">
        <v>124500</v>
      </c>
      <c r="I28" s="2">
        <v>1500</v>
      </c>
      <c r="J28" s="4">
        <f t="shared" si="0"/>
        <v>0</v>
      </c>
    </row>
    <row r="29" spans="2:10" ht="270" x14ac:dyDescent="0.25">
      <c r="B29" s="1">
        <v>25</v>
      </c>
      <c r="C29" s="1" t="s">
        <v>62</v>
      </c>
      <c r="D29" s="1" t="s">
        <v>72</v>
      </c>
      <c r="E29" s="1" t="s">
        <v>23</v>
      </c>
      <c r="F29" s="1">
        <v>15000</v>
      </c>
      <c r="G29" s="1">
        <v>60</v>
      </c>
      <c r="H29" s="1">
        <v>900000</v>
      </c>
      <c r="I29" s="2">
        <v>3000</v>
      </c>
      <c r="J29" s="4">
        <f t="shared" si="0"/>
        <v>12000</v>
      </c>
    </row>
    <row r="30" spans="2:10" ht="270" x14ac:dyDescent="0.25">
      <c r="B30" s="1">
        <v>26</v>
      </c>
      <c r="C30" s="1" t="s">
        <v>63</v>
      </c>
      <c r="D30" s="1" t="s">
        <v>73</v>
      </c>
      <c r="E30" s="1" t="s">
        <v>23</v>
      </c>
      <c r="F30" s="1">
        <v>15000</v>
      </c>
      <c r="G30" s="1">
        <v>60</v>
      </c>
      <c r="H30" s="1">
        <v>900000</v>
      </c>
      <c r="I30" s="2">
        <v>3000</v>
      </c>
      <c r="J30" s="4">
        <f t="shared" si="0"/>
        <v>12000</v>
      </c>
    </row>
    <row r="31" spans="2:10" ht="270" x14ac:dyDescent="0.25">
      <c r="B31" s="1">
        <v>27</v>
      </c>
      <c r="C31" s="1" t="s">
        <v>64</v>
      </c>
      <c r="D31" s="1" t="s">
        <v>74</v>
      </c>
      <c r="E31" s="1" t="s">
        <v>23</v>
      </c>
      <c r="F31" s="1">
        <v>4000</v>
      </c>
      <c r="G31" s="1">
        <v>60</v>
      </c>
      <c r="H31" s="1">
        <v>240000</v>
      </c>
      <c r="I31" s="3">
        <v>1000</v>
      </c>
      <c r="J31" s="4">
        <f t="shared" si="0"/>
        <v>3000</v>
      </c>
    </row>
    <row r="32" spans="2:10" ht="90" x14ac:dyDescent="0.25">
      <c r="B32" s="1">
        <v>28</v>
      </c>
      <c r="C32" s="1" t="s">
        <v>65</v>
      </c>
      <c r="D32" s="1" t="s">
        <v>75</v>
      </c>
      <c r="E32" s="1" t="s">
        <v>23</v>
      </c>
      <c r="F32" s="1">
        <v>10</v>
      </c>
      <c r="G32" s="1">
        <v>25000</v>
      </c>
      <c r="H32" s="1">
        <v>250000</v>
      </c>
      <c r="I32" s="3">
        <v>10</v>
      </c>
      <c r="J32" s="4">
        <f t="shared" si="0"/>
        <v>0</v>
      </c>
    </row>
    <row r="33" spans="2:10" ht="105" x14ac:dyDescent="0.25">
      <c r="B33" s="1">
        <v>29</v>
      </c>
      <c r="C33" s="1" t="s">
        <v>66</v>
      </c>
      <c r="D33" s="1" t="s">
        <v>76</v>
      </c>
      <c r="E33" s="1" t="s">
        <v>23</v>
      </c>
      <c r="F33" s="1">
        <v>20000</v>
      </c>
      <c r="G33" s="1">
        <v>9.6999999999999993</v>
      </c>
      <c r="H33" s="1">
        <v>194000</v>
      </c>
      <c r="I33" s="3">
        <v>6000</v>
      </c>
      <c r="J33" s="4">
        <f t="shared" si="0"/>
        <v>14000</v>
      </c>
    </row>
    <row r="34" spans="2:10" ht="105" x14ac:dyDescent="0.25">
      <c r="B34" s="1">
        <v>30</v>
      </c>
      <c r="C34" s="1" t="s">
        <v>67</v>
      </c>
      <c r="D34" s="1" t="s">
        <v>76</v>
      </c>
      <c r="E34" s="1" t="s">
        <v>23</v>
      </c>
      <c r="F34" s="1">
        <v>2000</v>
      </c>
      <c r="G34" s="1">
        <v>9.6999999999999993</v>
      </c>
      <c r="H34" s="1">
        <v>19400</v>
      </c>
      <c r="I34" s="4"/>
      <c r="J34" s="4">
        <f t="shared" si="0"/>
        <v>2000</v>
      </c>
    </row>
    <row r="35" spans="2:10" ht="105" x14ac:dyDescent="0.25">
      <c r="B35" s="1">
        <v>31</v>
      </c>
      <c r="C35" s="1" t="s">
        <v>68</v>
      </c>
      <c r="D35" s="1" t="s">
        <v>76</v>
      </c>
      <c r="E35" s="1" t="s">
        <v>23</v>
      </c>
      <c r="F35" s="1">
        <v>2000</v>
      </c>
      <c r="G35" s="1">
        <v>9.6999999999999993</v>
      </c>
      <c r="H35" s="1">
        <v>19400</v>
      </c>
      <c r="I35" s="3">
        <v>500</v>
      </c>
      <c r="J35" s="4">
        <f t="shared" si="0"/>
        <v>1500</v>
      </c>
    </row>
    <row r="36" spans="2:10" ht="60" x14ac:dyDescent="0.25">
      <c r="B36" s="1">
        <v>32</v>
      </c>
      <c r="C36" s="1" t="s">
        <v>69</v>
      </c>
      <c r="D36" s="1" t="s">
        <v>77</v>
      </c>
      <c r="E36" s="1" t="s">
        <v>23</v>
      </c>
      <c r="F36" s="1">
        <v>600</v>
      </c>
      <c r="G36" s="1">
        <v>550</v>
      </c>
      <c r="H36" s="1">
        <v>330000</v>
      </c>
      <c r="I36" s="3">
        <v>600</v>
      </c>
      <c r="J36" s="4">
        <f t="shared" si="0"/>
        <v>0</v>
      </c>
    </row>
    <row r="37" spans="2:10" ht="120" x14ac:dyDescent="0.25">
      <c r="B37" s="1">
        <v>33</v>
      </c>
      <c r="C37" s="1" t="s">
        <v>70</v>
      </c>
      <c r="D37" s="1" t="s">
        <v>78</v>
      </c>
      <c r="E37" s="1" t="s">
        <v>23</v>
      </c>
      <c r="F37" s="1">
        <v>1500</v>
      </c>
      <c r="G37" s="1">
        <v>390</v>
      </c>
      <c r="H37" s="1">
        <v>585000</v>
      </c>
      <c r="I37" s="4"/>
      <c r="J37" s="4">
        <f t="shared" si="0"/>
        <v>1500</v>
      </c>
    </row>
    <row r="38" spans="2:10" ht="90" x14ac:dyDescent="0.25">
      <c r="B38" s="1">
        <v>34</v>
      </c>
      <c r="C38" s="1" t="s">
        <v>71</v>
      </c>
      <c r="D38" s="1" t="s">
        <v>79</v>
      </c>
      <c r="E38" s="1" t="s">
        <v>23</v>
      </c>
      <c r="F38" s="1">
        <v>800</v>
      </c>
      <c r="G38" s="1">
        <v>1200</v>
      </c>
      <c r="H38" s="1">
        <v>960000</v>
      </c>
      <c r="I38" s="4"/>
      <c r="J38" s="4">
        <f t="shared" si="0"/>
        <v>800</v>
      </c>
    </row>
    <row r="39" spans="2:10" ht="60" x14ac:dyDescent="0.25">
      <c r="B39" s="1">
        <v>35</v>
      </c>
      <c r="C39" s="1" t="s">
        <v>80</v>
      </c>
      <c r="D39" s="1" t="s">
        <v>81</v>
      </c>
      <c r="E39" s="1" t="s">
        <v>82</v>
      </c>
      <c r="F39" s="1">
        <v>2400</v>
      </c>
      <c r="G39" s="1">
        <v>120</v>
      </c>
      <c r="H39" s="1">
        <v>288000</v>
      </c>
      <c r="I39" s="2">
        <v>100</v>
      </c>
      <c r="J39" s="4">
        <f t="shared" si="0"/>
        <v>2300</v>
      </c>
    </row>
    <row r="40" spans="2:10" ht="45" x14ac:dyDescent="0.25">
      <c r="B40" s="1">
        <v>36</v>
      </c>
      <c r="C40" s="1" t="s">
        <v>83</v>
      </c>
      <c r="D40" s="1" t="s">
        <v>84</v>
      </c>
      <c r="E40" s="1" t="s">
        <v>23</v>
      </c>
      <c r="F40" s="1">
        <v>2000</v>
      </c>
      <c r="G40" s="1">
        <v>390</v>
      </c>
      <c r="H40" s="1">
        <v>780000</v>
      </c>
      <c r="I40" s="3">
        <v>500</v>
      </c>
      <c r="J40" s="4">
        <f t="shared" si="0"/>
        <v>1500</v>
      </c>
    </row>
    <row r="41" spans="2:10" x14ac:dyDescent="0.25">
      <c r="B41" s="1" t="s">
        <v>19</v>
      </c>
      <c r="C41" s="1"/>
      <c r="D41" s="1"/>
      <c r="E41" s="1"/>
      <c r="F41" s="1"/>
      <c r="G41" s="1"/>
      <c r="H41" s="1">
        <v>27248700</v>
      </c>
      <c r="I41" s="4"/>
      <c r="J4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Протокол</vt:lpstr>
      <vt:lpstr>отгрузка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2024-02-15T11:15:44Z</dcterms:modified>
</cp:coreProperties>
</file>